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<sst xmlns="http://schemas.openxmlformats.org/spreadsheetml/2006/main" count="54" uniqueCount="54">
  <si>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</si>
  <si>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</si>
  <si>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</si>
  <si>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</si>
  <si>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</si>
  <si>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</si>
  <si>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</si>
  <si>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</si>
  <si>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</si>
  <si>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</si>
  <si>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</si>
  <si>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</si>
  <si>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</si>
  <si>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</si>
  <si>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</si>
  <si>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</si>
  <si>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</si>
  <si>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</si>
  <si>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</si>
  <si>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</si>
  <si>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</si>
  <si>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</si>
  <si>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</si>
  <si>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</si>
  <si>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</si>
  <si>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</si>
  <si>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</si>
  <si>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</si>
  <si>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</si>
  <si>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</si>
  <si>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</si>
  <si>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</si>
  <si>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</si>
  <si>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</si>
  <si>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CHAUSSON AU AMANDE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</si>
  <si>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</si>
  <si>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</si>
  <si>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</si>
  <si>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</si>
  <si>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</si>
  <si>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</si>
  <si>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</si>
  <si>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</si>
  <si>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FRANGIPANE</t>
  </si>
  <si>
    <t xml:space="preserve">        ↳ BEURRE</t>
  </si>
  <si>
    <t xml:space="preserve">        ↳ BROYAGE D'AMANDES 50/50</t>
  </si>
  <si>
    <t xml:space="preserve">        ↳ OEUF (P) (conv.)</t>
  </si>
  <si>
    <t>conversion</t>
  </si>
  <si>
    <t xml:space="preserve">        ↳ FARINE (FLEUR DE FROMENT)</t>
  </si>
  <si>
    <t xml:space="preserve">    ↳ OEUF (P) (conv.)</t>
  </si>
  <si>
    <t>Fiche technique — CHAUSSON AU AMANDE</t>
  </si>
  <si>
    <t>CHAUSSON AU AMANDE  00001113</t>
  </si>
  <si>
    <t>↳ 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</si>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</sst>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0.36</v>
      </c>
      <c r="E7" s="6">
        <f>D7*$B$2</f>
        <v>0.36</v>
      </c>
      <c r="F7" t="s">
        <v>15</v>
      </c>
      <c r="G7" s="9">
        <f>E7*3.3465666667</f>
        <v>1.204764</v>
      </c>
    </row>
    <row r="8">
      <c r="A8" t="s" s="8">
        <v>16</v>
      </c>
      <c r="B8" t="s">
        <v>17</v>
      </c>
      <c r="C8" t="s">
        <v>14</v>
      </c>
      <c r="D8" s="4">
        <v>0.09</v>
      </c>
      <c r="E8" s="6">
        <f>D8*$B$2</f>
        <v>0.09</v>
      </c>
      <c r="F8" t="s">
        <v>15</v>
      </c>
      <c r="G8" s="9">
        <f>E8*0.022064</f>
        <v>0.001986</v>
      </c>
    </row>
    <row r="9">
      <c r="A9" t="s" s="8">
        <v>18</v>
      </c>
      <c r="B9" t="s">
        <v>19</v>
      </c>
      <c r="C9" t="s">
        <v>20</v>
      </c>
      <c r="D9" s="4">
        <v>0.18</v>
      </c>
      <c r="E9" s="6">
        <f>D9*$B$2</f>
        <v>0.18</v>
      </c>
      <c r="F9" t="s">
        <v>15</v>
      </c>
      <c r="G9" s="9">
        <f>E9*3.9514</f>
        <v>0.711252</v>
      </c>
    </row>
    <row r="10">
      <c r="A10" t="s" s="8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3</v>
      </c>
      <c r="G10" s="9">
        <f>E10*0.27</f>
        <v>1.08</v>
      </c>
    </row>
    <row r="11">
      <c r="A11" t="s" s="8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3</v>
      </c>
      <c r="G11" s="9">
        <f>E11*1.690325</f>
        <v>3.38065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'Besoins'!$B$2*24</f>
        <v>24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</f>
        <v>2</v>
      </c>
      <c r="E3" t="s">
        <v>3</v>
      </c>
    </row>
    <row r="4">
      <c r="A4">
        <v>1</v>
      </c>
      <c r="B4" t="s">
        <v>43</v>
      </c>
      <c r="C4" t="s">
        <v>40</v>
      </c>
      <c r="D4" s="6">
        <f>'Besoins'!$B$2*0.795</f>
        <v>0.795</v>
      </c>
      <c r="E4" t="s">
        <v>15</v>
      </c>
    </row>
    <row r="5">
      <c r="A5">
        <v>2</v>
      </c>
      <c r="B5" t="s">
        <v>44</v>
      </c>
      <c r="C5" t="s">
        <v>42</v>
      </c>
      <c r="D5" s="6">
        <f>'Besoins'!$B$2*0.18</f>
        <v>0.18</v>
      </c>
      <c r="E5" t="s">
        <v>15</v>
      </c>
    </row>
    <row r="6">
      <c r="A6">
        <v>2</v>
      </c>
      <c r="B6" t="s">
        <v>45</v>
      </c>
      <c r="C6" t="s">
        <v>42</v>
      </c>
      <c r="D6" s="6">
        <f>'Besoins'!$B$2*0.36</f>
        <v>0.36</v>
      </c>
      <c r="E6" t="s">
        <v>15</v>
      </c>
    </row>
    <row r="7">
      <c r="A7">
        <v>2</v>
      </c>
      <c r="B7" t="s">
        <v>46</v>
      </c>
      <c r="C7" t="s">
        <v>47</v>
      </c>
      <c r="D7" s="6">
        <f>'Besoins'!$B$2*3</f>
        <v>3</v>
      </c>
      <c r="E7" t="s">
        <v>3</v>
      </c>
    </row>
    <row r="8">
      <c r="A8">
        <v>2</v>
      </c>
      <c r="B8" t="s">
        <v>48</v>
      </c>
      <c r="C8" t="s">
        <v>42</v>
      </c>
      <c r="D8" s="6">
        <f>'Besoins'!$B$2*0.09</f>
        <v>0.09</v>
      </c>
      <c r="E8" t="s">
        <v>15</v>
      </c>
    </row>
    <row r="9">
      <c r="A9">
        <v>1</v>
      </c>
      <c r="B9" t="s">
        <v>49</v>
      </c>
      <c r="C9" t="s">
        <v>47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