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<sst xmlns="http://schemas.openxmlformats.org/spreadsheetml/2006/main" count="127" uniqueCount="127">
  <si>
    <t>Fiche technique</t>
  </si>
  <si>
    <t>Nom</t>
  </si>
  <si>
    <t>GRATIN DE POISSON À LA NORMANDE</t>
  </si>
  <si>
    <t>Code</t>
  </si>
  <si>
    <t>GRO_CDC_074</t>
  </si>
  <si>
    <t>Classe</t>
  </si>
  <si>
    <t>Poissons collectivité (GRO.POISSONS)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</si>
  <si>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</si>
  <si>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</si>
  <si>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</si>
  <si>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</si>
  <si>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</si>
  <si>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</si>
  <si>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</si>
  <si>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</si>
  <si>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</si>
  <si>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</si>
  <si>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</si>
  <si>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</si>
  <si>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</si>
  <si>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01:42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</si>
  <si>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</si>
  <si>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</si>
  <si>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</si>
  <si>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</si>
  <si>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</si>
  <si>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</si>
  <si>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</si>
  <si>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</si>
  <si>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</si>
  <si>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</si>
  <si>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CONS-CHAMPIG-PI</t>
  </si>
  <si>
    <t>Champignons de Paris tranchés boîte</t>
  </si>
  <si>
    <t>Conserves de légumes</t>
  </si>
  <si>
    <t>kg</t>
  </si>
  <si>
    <t>00000061</t>
  </si>
  <si>
    <t>EAU</t>
  </si>
  <si>
    <t>Matières diverses (à trier)</t>
  </si>
  <si>
    <t>lt</t>
  </si>
  <si>
    <t>00001743</t>
  </si>
  <si>
    <t>farine de blé tamisée type 55</t>
  </si>
  <si>
    <t>Épicerie salée</t>
  </si>
  <si>
    <t>DUXELLES-SECHE</t>
  </si>
  <si>
    <t>Duxelles de champignons dehydratee</t>
  </si>
  <si>
    <t>Épicerie</t>
  </si>
  <si>
    <t>FOND-POISS-CONC</t>
  </si>
  <si>
    <t>Fumet de poisson concentré</t>
  </si>
  <si>
    <t>Fonds concentrés et extraits</t>
  </si>
  <si>
    <t>KNORR-FUMET-POIS</t>
  </si>
  <si>
    <t>Fumet de Poisson déshydraté (Knorr Professional)</t>
  </si>
  <si>
    <t>Fonds déshydratés et poudres</t>
  </si>
  <si>
    <t>BEU-CUISINE</t>
  </si>
  <si>
    <t>Beurre de cuisine bloc 10 kg</t>
  </si>
  <si>
    <t>Beurres et margarines</t>
  </si>
  <si>
    <t>BEU-DOUX</t>
  </si>
  <si>
    <t>Beurre doux 82% MG plaquette</t>
  </si>
  <si>
    <t>CRE-FRAICHE-LI</t>
  </si>
  <si>
    <t>Crème fraîche liquide 15% MG allégée</t>
  </si>
  <si>
    <t>Crèmes fraîches et laitières</t>
  </si>
  <si>
    <t>FROM-EMMENTAL</t>
  </si>
  <si>
    <t>Emmental râpé vrac</t>
  </si>
  <si>
    <t>Fromages de base cuisine</t>
  </si>
  <si>
    <t>OVO-JAUNE-LIQ</t>
  </si>
  <si>
    <t>Jaune d'oeuf liquide pasteurisé</t>
  </si>
  <si>
    <t>Ovoproduits</t>
  </si>
  <si>
    <t>RNMS00433</t>
  </si>
  <si>
    <t>Filets de colin lieu</t>
  </si>
  <si>
    <t>Poissons et fruits de mer surgelés</t>
  </si>
  <si>
    <t>RNMS00533</t>
  </si>
  <si>
    <t>Moules décoquillées cuites</t>
  </si>
  <si>
    <t>RNMS00512</t>
  </si>
  <si>
    <t>Queues de crevettes décortiquées cuites</t>
  </si>
  <si>
    <t>Total</t>
  </si>
  <si>
    <t>Niveau</t>
  </si>
  <si>
    <t>Composant</t>
  </si>
  <si>
    <t>Type</t>
  </si>
  <si>
    <t>Quantité (pour 100 pc)</t>
  </si>
  <si>
    <t>recette</t>
  </si>
  <si>
    <t>Poissons collectivité</t>
  </si>
  <si>
    <t xml:space="preserve">    ↳ Filets de colin lieu</t>
  </si>
  <si>
    <t>matiere</t>
  </si>
  <si>
    <t xml:space="preserve">    ↳ Emmental râpé vrac</t>
  </si>
  <si>
    <t xml:space="preserve">    ↳ Moules décoquillées cuites</t>
  </si>
  <si>
    <t xml:space="preserve">    ↳ Queues de crevettes décortiquées cuites</t>
  </si>
  <si>
    <t xml:space="preserve">    ↳ Champignons de Paris tranchés boîte</t>
  </si>
  <si>
    <t xml:space="preserve">    ↳ Fumet de poisson reconstitue (collectivite)</t>
  </si>
  <si>
    <t>Préparations de base collectivité</t>
  </si>
  <si>
    <t xml:space="preserve">        ↳ EAU</t>
  </si>
  <si>
    <t xml:space="preserve">        ↳ Fumet de Poisson déshydraté (Knorr Professional)</t>
  </si>
  <si>
    <t xml:space="preserve">    ↳ Crème fraîche liquide 15% MG allégée</t>
  </si>
  <si>
    <t xml:space="preserve">    ↳ Jaune d'oeuf liquide pasteurisé</t>
  </si>
  <si>
    <t xml:space="preserve">    ↳ Beurre doux 82% MG plaquette</t>
  </si>
  <si>
    <t xml:space="preserve">    ↳ Fumet de poisson concentré</t>
  </si>
  <si>
    <t xml:space="preserve">    ↳ Duxelles de champignons dehydratee</t>
  </si>
  <si>
    <t xml:space="preserve">    ↳ Roux Blanc</t>
  </si>
  <si>
    <t>Roux et liaisons de base</t>
  </si>
  <si>
    <t xml:space="preserve">        ↳ Beurre de cuisine bloc 10 kg</t>
  </si>
  <si>
    <t xml:space="preserve">        ↳ farine de blé tamisée type 55</t>
  </si>
  <si>
    <t>Recette</t>
  </si>
  <si>
    <t>#</t>
  </si>
  <si>
    <t>Verbe</t>
  </si>
  <si>
    <t>Étape</t>
  </si>
  <si>
    <t>Précision technique</t>
  </si>
  <si>
    <t>Durée</t>
  </si>
  <si>
    <t>Fumet de poisson reconstitue (collectivite)</t>
  </si>
  <si>
    <t>DISSOUDRE</t>
  </si>
  <si>
    <t>Délayer la poudre dans l'eau froide en fouettant, puis porter à ébullition en remuant régulièrement.</t>
  </si>
  <si>
    <t>Roux Blanc</t>
  </si>
  <si>
    <t>METTRE EN PLACE</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</si>
  <si>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</si>
  <si>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</si>
  <si>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</si>
  <si>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</si>
  <si>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</si>
  <si>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</si>
  <si>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Fiche technique — GRATIN DE POISSON À LA NORMANDE</t>
  </si>
  <si>
    <t>GRATIN DE POISSON À LA NORMANDE  GRO_CDC_074</t>
  </si>
  <si>
    <t>1.</t>
  </si>
  <si>
    <t>2.</t>
  </si>
  <si>
    <t>3.</t>
  </si>
  <si>
    <t xml:space="preserve">    Roux Blanc</t>
  </si>
  <si>
    <t>4.</t>
  </si>
  <si>
    <t xml:space="preserve">    Fumet de poisson reconstitue (collectivite)</t>
  </si>
  <si>
    <t>5.</t>
  </si>
  <si>
    <t>6.</t>
  </si>
  <si>
    <t>↳ Fumet de poisson reconstitue (collectivite)  GRO-FUMET-POISS</t>
  </si>
  <si>
    <t>↳ Roux Blanc  00SAU_REC001</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</si>
</sst>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271.29455</v>
      </c>
    </row>
    <row r="12">
      <c r="A12" t="s" s="3">
        <v>16</v>
      </c>
      <c r="B12" s="4">
        <v>2.7129455</v>
      </c>
    </row>
    <row r="13">
      <c r="A13"/>
      <c r="B13"/>
    </row>
    <row r="14">
      <c r="A14" t="s" s="5">
        <v>17</v>
      </c>
      <c r="B14" t="s" s="5">
        <v>14</v>
      </c>
    </row>
    <row r="15">
      <c r="A15" t="s" s="5">
        <v>18</v>
      </c>
      <c r="B15" s="6">
        <v>271.29455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4.6</v>
      </c>
      <c r="E7" s="11">
        <f>D7*$B$2</f>
        <v>4.6</v>
      </c>
      <c r="F7" t="s">
        <v>34</v>
      </c>
      <c r="G7" s="4">
        <f>E7*3.2</f>
        <v>14.72</v>
      </c>
    </row>
    <row r="8">
      <c r="A8" t="s" s="12">
        <v>35</v>
      </c>
      <c r="B8" t="s">
        <v>36</v>
      </c>
      <c r="C8" t="s">
        <v>37</v>
      </c>
      <c r="D8" s="9">
        <v>9.85</v>
      </c>
      <c r="E8" s="11">
        <f>D8*$B$2</f>
        <v>9.85</v>
      </c>
      <c r="F8" t="s">
        <v>38</v>
      </c>
      <c r="G8" s="4">
        <f>E8*0.003</f>
        <v>0.02955</v>
      </c>
    </row>
    <row r="9">
      <c r="A9" t="s" s="12">
        <v>39</v>
      </c>
      <c r="B9" t="s">
        <v>40</v>
      </c>
      <c r="C9" t="s">
        <v>41</v>
      </c>
      <c r="D9" s="9">
        <v>0.85</v>
      </c>
      <c r="E9" s="11">
        <f>D9*$B$2</f>
        <v>0.85</v>
      </c>
      <c r="F9" t="s">
        <v>24</v>
      </c>
      <c r="G9" s="4">
        <f>E9*0</f>
        <v>0</v>
      </c>
    </row>
    <row r="10">
      <c r="A10" t="s">
        <v>42</v>
      </c>
      <c r="B10" t="s">
        <v>43</v>
      </c>
      <c r="C10" t="s">
        <v>44</v>
      </c>
      <c r="D10" s="9">
        <v>0.1</v>
      </c>
      <c r="E10" s="11">
        <f>D10*$B$2</f>
        <v>0.1</v>
      </c>
      <c r="F10" t="s">
        <v>34</v>
      </c>
      <c r="G10" s="4">
        <f>E10*15</f>
        <v>1.5</v>
      </c>
    </row>
    <row r="11">
      <c r="A11" t="s">
        <v>45</v>
      </c>
      <c r="B11" t="s">
        <v>46</v>
      </c>
      <c r="C11" t="s">
        <v>47</v>
      </c>
      <c r="D11" s="9">
        <v>0.1</v>
      </c>
      <c r="E11" s="11">
        <f>D11*$B$2</f>
        <v>0.1</v>
      </c>
      <c r="F11" t="s">
        <v>34</v>
      </c>
      <c r="G11" s="4">
        <f>E11*30</f>
        <v>3</v>
      </c>
    </row>
    <row r="12">
      <c r="A12" t="s">
        <v>48</v>
      </c>
      <c r="B12" t="s">
        <v>49</v>
      </c>
      <c r="C12" t="s">
        <v>50</v>
      </c>
      <c r="D12" s="9">
        <v>0.15</v>
      </c>
      <c r="E12" s="11">
        <f>D12*$B$2</f>
        <v>0.15</v>
      </c>
      <c r="F12" t="s">
        <v>34</v>
      </c>
      <c r="G12" s="4">
        <f>E12*0</f>
        <v>0</v>
      </c>
    </row>
    <row r="13">
      <c r="A13" t="s">
        <v>51</v>
      </c>
      <c r="B13" t="s">
        <v>52</v>
      </c>
      <c r="C13" t="s">
        <v>53</v>
      </c>
      <c r="D13" s="9">
        <v>0.85</v>
      </c>
      <c r="E13" s="11">
        <f>D13*$B$2</f>
        <v>0.85</v>
      </c>
      <c r="F13" t="s">
        <v>34</v>
      </c>
      <c r="G13" s="4">
        <f>E13*4.9</f>
        <v>4.165</v>
      </c>
    </row>
    <row r="14">
      <c r="A14" t="s">
        <v>54</v>
      </c>
      <c r="B14" t="s">
        <v>55</v>
      </c>
      <c r="C14" t="s">
        <v>53</v>
      </c>
      <c r="D14" s="9">
        <v>0.5</v>
      </c>
      <c r="E14" s="11">
        <f>D14*$B$2</f>
        <v>0.5</v>
      </c>
      <c r="F14" t="s">
        <v>34</v>
      </c>
      <c r="G14" s="4">
        <f>E14*5.2</f>
        <v>2.6</v>
      </c>
    </row>
    <row r="15">
      <c r="A15" t="s">
        <v>56</v>
      </c>
      <c r="B15" t="s">
        <v>57</v>
      </c>
      <c r="C15" t="s">
        <v>58</v>
      </c>
      <c r="D15" s="9">
        <v>2</v>
      </c>
      <c r="E15" s="11">
        <f>D15*$B$2</f>
        <v>2</v>
      </c>
      <c r="F15" t="s">
        <v>38</v>
      </c>
      <c r="G15" s="4">
        <f>E15*2.2</f>
        <v>4.4</v>
      </c>
    </row>
    <row r="16">
      <c r="A16" t="s">
        <v>59</v>
      </c>
      <c r="B16" t="s">
        <v>60</v>
      </c>
      <c r="C16" t="s">
        <v>61</v>
      </c>
      <c r="D16" s="9">
        <v>1.5</v>
      </c>
      <c r="E16" s="11">
        <f>D16*$B$2</f>
        <v>1.5</v>
      </c>
      <c r="F16" t="s">
        <v>34</v>
      </c>
      <c r="G16" s="4">
        <f>E16*7.2</f>
        <v>10.8</v>
      </c>
    </row>
    <row r="17">
      <c r="A17" t="s">
        <v>62</v>
      </c>
      <c r="B17" t="s">
        <v>63</v>
      </c>
      <c r="C17" t="s">
        <v>64</v>
      </c>
      <c r="D17" s="9">
        <v>0.25</v>
      </c>
      <c r="E17" s="11">
        <f>D17*$B$2</f>
        <v>0.25</v>
      </c>
      <c r="F17" t="s">
        <v>34</v>
      </c>
      <c r="G17" s="4">
        <f>E17*5.8</f>
        <v>1.45</v>
      </c>
    </row>
    <row r="18">
      <c r="A18" t="s">
        <v>65</v>
      </c>
      <c r="B18" t="s">
        <v>66</v>
      </c>
      <c r="C18" t="s">
        <v>67</v>
      </c>
      <c r="D18" s="9">
        <v>12</v>
      </c>
      <c r="E18" s="11">
        <f>D18*$B$2</f>
        <v>12</v>
      </c>
      <c r="F18" t="s">
        <v>34</v>
      </c>
      <c r="G18" s="4">
        <f>E18*16</f>
        <v>192</v>
      </c>
    </row>
    <row r="19">
      <c r="A19" t="s">
        <v>68</v>
      </c>
      <c r="B19" t="s">
        <v>69</v>
      </c>
      <c r="C19" t="s">
        <v>67</v>
      </c>
      <c r="D19" s="9">
        <v>2</v>
      </c>
      <c r="E19" s="11">
        <f>D19*$B$2</f>
        <v>2</v>
      </c>
      <c r="F19" t="s">
        <v>34</v>
      </c>
      <c r="G19" s="4">
        <f>E19*11.4</f>
        <v>22.8</v>
      </c>
    </row>
    <row r="20">
      <c r="A20" t="s">
        <v>70</v>
      </c>
      <c r="B20" t="s">
        <v>71</v>
      </c>
      <c r="C20" t="s">
        <v>67</v>
      </c>
      <c r="D20" s="9">
        <v>1</v>
      </c>
      <c r="E20" s="11">
        <f>D20*$B$2</f>
        <v>1</v>
      </c>
      <c r="F20" t="s">
        <v>34</v>
      </c>
      <c r="G20" s="4">
        <f>E20*13.83</f>
        <v>13.83</v>
      </c>
    </row>
    <row r="21">
      <c r="A21"/>
      <c r="B21"/>
      <c r="C21"/>
      <c r="D21"/>
      <c r="E21"/>
      <c r="F21" t="s" s="3">
        <v>72</v>
      </c>
      <c r="G21" s="13">
        <f>SUM(G7:G20)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8"/>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73</v>
      </c>
      <c r="B1" t="s" s="2">
        <v>74</v>
      </c>
      <c r="C1" t="s" s="2">
        <v>75</v>
      </c>
      <c r="D1" t="s" s="2">
        <v>76</v>
      </c>
      <c r="E1" t="s" s="2">
        <v>29</v>
      </c>
      <c r="F1" t="s" s="2">
        <v>5</v>
      </c>
    </row>
    <row r="2">
      <c r="A2">
        <v>0</v>
      </c>
      <c r="B2" t="s">
        <v>2</v>
      </c>
      <c r="C2" t="s">
        <v>77</v>
      </c>
      <c r="D2" s="11">
        <v>100</v>
      </c>
      <c r="E2" t="s">
        <v>24</v>
      </c>
      <c r="F2" t="s">
        <v>78</v>
      </c>
    </row>
    <row r="3">
      <c r="A3">
        <v>1</v>
      </c>
      <c r="B3" t="s">
        <v>79</v>
      </c>
      <c r="C3" t="s">
        <v>80</v>
      </c>
      <c r="D3" s="11">
        <v>12</v>
      </c>
      <c r="E3" t="s">
        <v>34</v>
      </c>
      <c r="F3" t="s">
        <v>67</v>
      </c>
    </row>
    <row r="4">
      <c r="A4">
        <v>1</v>
      </c>
      <c r="B4" t="s">
        <v>81</v>
      </c>
      <c r="C4" t="s">
        <v>80</v>
      </c>
      <c r="D4" s="11">
        <v>1.5</v>
      </c>
      <c r="E4" t="s">
        <v>34</v>
      </c>
      <c r="F4" t="s">
        <v>61</v>
      </c>
    </row>
    <row r="5">
      <c r="A5">
        <v>1</v>
      </c>
      <c r="B5" t="s">
        <v>82</v>
      </c>
      <c r="C5" t="s">
        <v>80</v>
      </c>
      <c r="D5" s="11">
        <v>2</v>
      </c>
      <c r="E5" t="s">
        <v>34</v>
      </c>
      <c r="F5" t="s">
        <v>67</v>
      </c>
    </row>
    <row r="6">
      <c r="A6">
        <v>1</v>
      </c>
      <c r="B6" t="s">
        <v>83</v>
      </c>
      <c r="C6" t="s">
        <v>80</v>
      </c>
      <c r="D6" s="11">
        <v>1</v>
      </c>
      <c r="E6" t="s">
        <v>34</v>
      </c>
      <c r="F6" t="s">
        <v>67</v>
      </c>
    </row>
    <row r="7">
      <c r="A7">
        <v>1</v>
      </c>
      <c r="B7" t="s">
        <v>84</v>
      </c>
      <c r="C7" t="s">
        <v>80</v>
      </c>
      <c r="D7" s="11">
        <v>4.6</v>
      </c>
      <c r="E7" t="s">
        <v>34</v>
      </c>
      <c r="F7" t="s">
        <v>33</v>
      </c>
    </row>
    <row r="8">
      <c r="A8">
        <v>1</v>
      </c>
      <c r="B8" t="s">
        <v>85</v>
      </c>
      <c r="C8" t="s">
        <v>77</v>
      </c>
      <c r="D8" s="11">
        <v>10</v>
      </c>
      <c r="E8" t="s">
        <v>38</v>
      </c>
      <c r="F8" t="s">
        <v>86</v>
      </c>
    </row>
    <row r="9">
      <c r="A9">
        <v>2</v>
      </c>
      <c r="B9" t="s">
        <v>87</v>
      </c>
      <c r="C9" t="s">
        <v>80</v>
      </c>
      <c r="D9" s="11">
        <v>9.85</v>
      </c>
      <c r="E9" t="s">
        <v>38</v>
      </c>
      <c r="F9" t="s">
        <v>37</v>
      </c>
    </row>
    <row r="10">
      <c r="A10">
        <v>2</v>
      </c>
      <c r="B10" t="s">
        <v>88</v>
      </c>
      <c r="C10" t="s">
        <v>80</v>
      </c>
      <c r="D10" s="11">
        <v>0.15</v>
      </c>
      <c r="E10" t="s">
        <v>34</v>
      </c>
      <c r="F10" t="s">
        <v>50</v>
      </c>
    </row>
    <row r="11">
      <c r="A11">
        <v>1</v>
      </c>
      <c r="B11" t="s">
        <v>89</v>
      </c>
      <c r="C11" t="s">
        <v>80</v>
      </c>
      <c r="D11" s="11">
        <v>2</v>
      </c>
      <c r="E11" t="s">
        <v>38</v>
      </c>
      <c r="F11" t="s">
        <v>58</v>
      </c>
    </row>
    <row r="12">
      <c r="A12">
        <v>1</v>
      </c>
      <c r="B12" t="s">
        <v>90</v>
      </c>
      <c r="C12" t="s">
        <v>80</v>
      </c>
      <c r="D12" s="11">
        <v>0.25</v>
      </c>
      <c r="E12" t="s">
        <v>34</v>
      </c>
      <c r="F12" t="s">
        <v>64</v>
      </c>
    </row>
    <row r="13">
      <c r="A13">
        <v>1</v>
      </c>
      <c r="B13" t="s">
        <v>91</v>
      </c>
      <c r="C13" t="s">
        <v>80</v>
      </c>
      <c r="D13" s="11">
        <v>0.5</v>
      </c>
      <c r="E13" t="s">
        <v>34</v>
      </c>
      <c r="F13" t="s">
        <v>53</v>
      </c>
    </row>
    <row r="14">
      <c r="A14">
        <v>1</v>
      </c>
      <c r="B14" t="s">
        <v>92</v>
      </c>
      <c r="C14" t="s">
        <v>80</v>
      </c>
      <c r="D14" s="11">
        <v>0.1</v>
      </c>
      <c r="E14" t="s">
        <v>34</v>
      </c>
      <c r="F14" t="s">
        <v>47</v>
      </c>
    </row>
    <row r="15">
      <c r="A15">
        <v>1</v>
      </c>
      <c r="B15" t="s">
        <v>93</v>
      </c>
      <c r="C15" t="s">
        <v>80</v>
      </c>
      <c r="D15" s="11">
        <v>0.1</v>
      </c>
      <c r="E15" t="s">
        <v>34</v>
      </c>
      <c r="F15" t="s">
        <v>44</v>
      </c>
    </row>
    <row r="16">
      <c r="A16">
        <v>1</v>
      </c>
      <c r="B16" t="s">
        <v>94</v>
      </c>
      <c r="C16" t="s">
        <v>77</v>
      </c>
      <c r="D16" s="11">
        <v>1.7</v>
      </c>
      <c r="E16" t="s">
        <v>34</v>
      </c>
      <c r="F16" t="s">
        <v>95</v>
      </c>
    </row>
    <row r="17">
      <c r="A17">
        <v>2</v>
      </c>
      <c r="B17" t="s">
        <v>96</v>
      </c>
      <c r="C17" t="s">
        <v>80</v>
      </c>
      <c r="D17" s="11">
        <v>0.85</v>
      </c>
      <c r="E17" t="s">
        <v>34</v>
      </c>
      <c r="F17" t="s">
        <v>53</v>
      </c>
    </row>
    <row r="18">
      <c r="A18">
        <v>2</v>
      </c>
      <c r="B18" t="s">
        <v>97</v>
      </c>
      <c r="C18" t="s">
        <v>80</v>
      </c>
      <c r="D18" s="11">
        <v>0.85</v>
      </c>
      <c r="E18" t="s">
        <v>34</v>
      </c>
      <c r="F18" t="s">
        <v>41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2"/>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98</v>
      </c>
      <c r="B1" t="s" s="2">
        <v>99</v>
      </c>
      <c r="C1" t="s" s="2">
        <v>100</v>
      </c>
      <c r="D1" t="s" s="2">
        <v>101</v>
      </c>
      <c r="E1" t="s" s="2">
        <v>102</v>
      </c>
      <c r="F1" t="s" s="2">
        <v>103</v>
      </c>
    </row>
    <row r="2">
      <c r="A2" t="s">
        <v>2</v>
      </c>
      <c r="B2">
        <v>1</v>
      </c>
      <c r="C2"/>
      <c r="D2" t="inlineStr" s="14">
        <is>
          <t>Mise en place du poste de travail — Vérifiez les DLC, pesez les denrées, sélectionnez le matériel nécessaire. Désinfectez le matériel et le poste de travail suivant les protocoles.</t>
        </is>
      </c>
      <c r="E2" t="s" s="14"/>
      <c r="F2"/>
    </row>
    <row r="3">
      <c r="A3" t="s">
        <v>2</v>
      </c>
      <c r="B3">
        <v>2</v>
      </c>
      <c r="C3"/>
      <c r="D3" t="inlineStr" s="14">
        <is>
          <t>Préparations préliminaires — La veille : décongelez le poisson, les moules et les crevettes suivant la procédure. Habillez, lavez et égouttez les filets de poisson. Réservez en bac GN 1/1 H 200 en polycarbonate, muni d'une grille égouttoir. Réservez au froid. Déconditionnez les boîtes de champignons suivant la procédure. Égouttez et réservez au froid. Récupérez le jus des champignons dans une calotte. Réservez au froid. Déconditionnez les moules et les crevettes décortiquées suivant la procédure. Mettez séparément les moules et les crevettes décortiquées dans 2 bacs GN 1/1 H 45 perforés. Doublez d'un bac plein pour les stocker au froid.</t>
        </is>
      </c>
      <c r="E3" t="s" s="14"/>
      <c r="F3"/>
    </row>
    <row r="4">
      <c r="A4" t="s">
        <v>2</v>
      </c>
      <c r="B4">
        <v>3</v>
      </c>
      <c r="C4"/>
      <c r="D4" t="inlineStr" s="14">
        <is>
          <t>Confectionner le roux — Dans un rondeau, faites fondre le beurre. Ajoutez la farine. Mélangez au fouet. Laissez cuire à feu doux. Au terme de la cuisson, le roux blanchit et devient mousseux. Refroidissez le roux dans le rondeau qui servira ultérieurement à la fabrication de la sauce.</t>
        </is>
      </c>
      <c r="E4" t="s" s="14"/>
      <c r="F4"/>
    </row>
    <row r="5">
      <c r="A5" t="s">
        <v>2</v>
      </c>
      <c r="B5">
        <v>4</v>
      </c>
      <c r="C5"/>
      <c r="D5" t="inlineStr" s="14">
        <is>
          <t>Confectionner la sauce normande — Réalisez le fumet de poisson à partir de fond déshydraté en se reportant aux recommandations du fabricant. Versez le fumet de poisson bouillant et le jus des champignons sur le roux froid. Mélangez les éléments au fouet. Portez à ébullition puis réduisez la source de chaleur et cuisez à feu doux pendant 10 minutes. Dépouillez la surface de la sauce. Ajoutez le concentré de poisson et le concentré de champignon pour en corser le goût. Mélangez. Dans une calotte, mélangez la crème fraîche et les jaunes d'œufs pasteurisés pour la liaison. Ajoutez la liaison crème fraîche et jaunes d'œufs au velouté. Montez et émulsionnez la sauce au mixeur pour la rendre onctueuse. Ajoutez le beurre en parcelles à la sauce. Mixez à nouveau. Rectifiez l'assaisonnement. Versez la sauce dans 2 bacs GN 1/1 H 150. Filmez les bacs pour éviter de tamponner la sauce. Stockez la sauce en armoire chaude et maintenez à +63°C en attente d'utilisation.</t>
        </is>
      </c>
      <c r="E5" t="s" s="14"/>
      <c r="F5"/>
    </row>
    <row r="6">
      <c r="A6" t="s">
        <v>2</v>
      </c>
      <c r="B6">
        <v>5</v>
      </c>
      <c r="C6"/>
      <c r="D6" t="inlineStr" s="14">
        <is>
          <t>Cuire le poisson — Préchauffez le four sur la position vapeur. Disposez le poisson dans 6 bacs GN 1/1 H 45 perforés. Étagez sur l'échelle de cuisson. Posez la sonde de cuisson au cœur d'un filet de poisson. Enfournez l'échelle de cuisson. Cuisez le poisson. Atteignez +63°C au cœur du poisson en fin de cuisson. Passez au four à la vapeur pendant 3 minutes les moules et les crevettes. Laissez s'égoutter tous les éléments dans le four quelques instants.</t>
        </is>
      </c>
      <c r="E6" t="s" s="14"/>
      <c r="F6"/>
    </row>
    <row r="7">
      <c r="A7" t="s">
        <v>2</v>
      </c>
      <c r="B7">
        <v>6</v>
      </c>
      <c r="C7"/>
      <c r="D7" t="inlineStr" s="14">
        <is>
          <t>Marquer le gratin — Préchauffez le four sur la position chaleur sèche à +175°C. Effeuillez les filets de poisson. Répartissez le poisson, les moules, les crevettes et les champignons émincés dans 5 bacs GN 1/1 H 65. Nappez de sauce normande les bacs garnis de poisson et de garniture. Agitez d'un mouvement circulaire les bacs de façon à lier tous les éléments ensemble. Saupoudrez le dessus d'emmenthal râpé. Enfournez et gratinez. Respectez la procédure de fin de cuisson. Stockez en armoire chaude et maintenez +63°C à cœur du gratin en attente de consommation.</t>
        </is>
      </c>
      <c r="E7" t="s" s="14"/>
      <c r="F7"/>
    </row>
    <row r="8">
      <c r="A8" t="s">
        <v>104</v>
      </c>
      <c r="B8">
        <v>1</v>
      </c>
      <c r="C8" t="s">
        <v>105</v>
      </c>
      <c r="D8" t="s" s="14">
        <v>106</v>
      </c>
      <c r="E8" t="s" s="14"/>
      <c r="F8"/>
    </row>
    <row r="9">
      <c r="A9" t="s">
        <v>107</v>
      </c>
      <c r="B9">
        <v>1</v>
      </c>
      <c r="C9" t="s">
        <v>108</v>
      </c>
      <c r="D9" t="s" s="14">
        <v>109</v>
      </c>
      <c r="E9" t="s" s="14"/>
      <c r="F9"/>
    </row>
    <row r="10">
      <c r="A10" t="s">
        <v>107</v>
      </c>
      <c r="B10">
        <v>2</v>
      </c>
      <c r="C10" t="s">
        <v>110</v>
      </c>
      <c r="D10" t="inlineStr" s="14">
        <is>
          <t>Réaliser le roux — Faire fondre le beurre en parcelles dans une sauteuse suffisamment grande. Ajouter la farine tamisée dès que le beurre est fondu. Mélanger à l'aide d'une spatule ou d'un fouet à sauce jusqu'à obtenir un mélange lisse et homogène.</t>
        </is>
      </c>
      <c r="E10" t="s" s="14"/>
      <c r="F10"/>
    </row>
    <row r="11">
      <c r="A11" t="s">
        <v>107</v>
      </c>
      <c r="B11">
        <v>3</v>
      </c>
      <c r="C11" t="s">
        <v>111</v>
      </c>
      <c r="D11" t="inlineStr" s="14">
        <is>
          <t>Cuire le roux blanc — Cuire très doucement à feu réduit sans arrêter de mélanger. Arrêter la cuisson lorsqu'il blanchit et devient mousseux — on dit alors qu'il « fleurit ».</t>
        </is>
      </c>
      <c r="E11" t="s" s="14">
        <v>112</v>
      </c>
      <c r="F11"/>
    </row>
    <row r="12">
      <c r="A12" t="s">
        <v>107</v>
      </c>
      <c r="B12">
        <v>4</v>
      </c>
      <c r="C12" t="s">
        <v>113</v>
      </c>
      <c r="D12" t="s" s="14">
        <v>114</v>
      </c>
      <c r="E12" t="s" s="14"/>
      <c r="F12"/>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43"/>
  <cols>
    <col min="1" max="1" width="22" customWidth="1"/>
    <col min="2" max="2" width="52" customWidth="1"/>
    <col min="3" max="3" width="14" customWidth="1"/>
    <col min="4" max="4" width="10" customWidth="1"/>
  </cols>
  <sheetData>
    <row r="1" customHeight="1" ht="24">
      <c r="A1" t="s" s="7">
        <v>115</v>
      </c>
      <c r="B1"/>
      <c r="C1"/>
      <c r="D1"/>
    </row>
    <row r="2">
      <c r="A2" t="str" s="15">
        <f>"GRO_CDC_074 · GRO.POISSONS · référence : "&amp;Besoins!B3&amp;" "&amp;Besoins!C3&amp;" · multiplicateur réglable sur la feuille ""Besoins"""</f>
        <v>GRO_CDC_074 · GRO.POISSONS · référence : 100 pc · multiplicateur réglable sur la feuille </v>
      </c>
      <c r="B2"/>
      <c r="C2"/>
      <c r="D2"/>
    </row>
    <row r="3">
      <c r="A3"/>
      <c r="B3"/>
      <c r="C3"/>
      <c r="D3"/>
    </row>
    <row r="4">
      <c r="A4" t="s" s="16">
        <v>116</v>
      </c>
      <c r="B4"/>
      <c r="C4"/>
      <c r="D4"/>
    </row>
    <row r="5">
      <c r="A5" t="s" s="17">
        <v>117</v>
      </c>
      <c r="B5" t="str" s="14">
        <f>Procedure!D2</f>
        <v>Mise en place du poste de travail — Vérifiez les DLC, pesez les denrées, sélectionnez le matériel nécessaire. Désinfectez le matériel et le poste de travail suivant les protocoles.</v>
      </c>
      <c r="C5"/>
      <c r="D5"/>
    </row>
    <row r="6">
      <c r="A6" t="s" s="17">
        <v>118</v>
      </c>
      <c r="B6" t="str" s="14">
        <f>Procedure!D3</f>
        <v>Préparations préliminaires — La veille : décongelez le poisson, les moules et les crevettes suivant la procédure. Habillez, lavez et égouttez les filets de poisson. Réservez en bac GN 1/1 H 200 en polycarbonate, muni d'une grille égouttoir. Réservez au froid. Déconditionnez les boîtes de champignons suivant la procédure. Égouttez et réservez au froid. Récupérez le jus des champignons dans une calotte. Réservez au froid. Déconditionnez les moules et les crevettes décortiquées suivant la procédure. Mettez séparément les moules et les crevettes décortiquées dans 2 bacs GN 1/1 H 45 perforés. Doublez d'un bac plein pour les stocker au froid.</v>
      </c>
      <c r="C6"/>
      <c r="D6"/>
    </row>
    <row r="7">
      <c r="A7"/>
      <c r="B7" t="str">
        <f>Besoins!B18</f>
        <v>Filets de colin lieu</v>
      </c>
      <c r="C7" s="11">
        <f>Besoins!E18</f>
        <v>12</v>
      </c>
      <c r="D7" t="str">
        <f>Besoins!F18</f>
        <v>kg</v>
      </c>
    </row>
    <row r="8">
      <c r="A8"/>
      <c r="B8" t="str">
        <f>Besoins!B19</f>
        <v>Moules décoquillées cuites</v>
      </c>
      <c r="C8" s="11">
        <f>Besoins!E19</f>
        <v>2</v>
      </c>
      <c r="D8" t="str">
        <f>Besoins!F19</f>
        <v>kg</v>
      </c>
    </row>
    <row r="9">
      <c r="A9"/>
      <c r="B9" t="str">
        <f>Besoins!B20</f>
        <v>Queues de crevettes décortiquées cuites</v>
      </c>
      <c r="C9" s="11">
        <f>Besoins!E20</f>
        <v>1</v>
      </c>
      <c r="D9" t="str">
        <f>Besoins!F20</f>
        <v>kg</v>
      </c>
    </row>
    <row r="10">
      <c r="A10" t="s" s="17">
        <v>119</v>
      </c>
      <c r="B10" t="str" s="14">
        <f>Procedure!D4</f>
        <v>Confectionner le roux — Dans un rondeau, faites fondre le beurre. Ajoutez la farine. Mélangez au fouet. Laissez cuire à feu doux. Au terme de la cuisson, le roux blanchit et devient mousseux. Refroidissez le roux dans le rondeau qui servira ultérieurement à la fabrication de la sauce.</v>
      </c>
      <c r="C10"/>
      <c r="D10"/>
    </row>
    <row r="11">
      <c r="A11"/>
      <c r="B11" t="s">
        <v>120</v>
      </c>
      <c r="C11" s="11">
        <f>'Besoins'!$B$2*1.7</f>
        <v>1.7</v>
      </c>
      <c r="D11" t="s">
        <v>34</v>
      </c>
    </row>
    <row r="12">
      <c r="A12" t="s" s="17">
        <v>121</v>
      </c>
      <c r="B12" t="str" s="14">
        <f>Procedure!D5</f>
        <v>Confectionner la sauce normande — Réalisez le fumet de poisson à partir de fond déshydraté en se reportant aux recommandations du fabricant. Versez le fumet de poisson bouillant et le jus des champignons sur le roux froid. Mélangez les éléments au fouet. Portez à ébullition puis réduisez la source de chaleur et cuisez à feu doux pendant 10 minutes. Dépouillez la surface de la sauce. Ajoutez le concentré de poisson et le concentré de champignon pour en corser le goût. Mélangez. Dans une calotte, mélangez la crème fraîche et les jaunes d'œufs pasteurisés pour la liaison. Ajoutez la liaison crème fraîche et jaunes d'œufs au velouté. Montez et émulsionnez la sauce au mixeur pour la rendre onctueuse. Ajoutez le beurre en parcelles à la sauce. Mixez à nouveau. Rectifiez l'assaisonnement. Versez la sauce dans 2 bacs GN 1/1 H 150. Filmez les bacs pour éviter de tamponner la sauce. Stockez la sauce en armoire chaude et maintenez à +63°C en attente d'utilisation.</v>
      </c>
      <c r="C12"/>
      <c r="D12"/>
    </row>
    <row r="13">
      <c r="A13"/>
      <c r="B13" t="s">
        <v>122</v>
      </c>
      <c r="C13" s="11">
        <f>'Besoins'!$B$2*10</f>
        <v>10</v>
      </c>
      <c r="D13" t="s">
        <v>38</v>
      </c>
    </row>
    <row r="14">
      <c r="A14"/>
      <c r="B14" t="str">
        <f>Besoins!B15</f>
        <v>Crème fraîche liquide 15% MG allégée</v>
      </c>
      <c r="C14" s="11">
        <f>Besoins!E15</f>
        <v>2</v>
      </c>
      <c r="D14" t="str">
        <f>Besoins!F15</f>
        <v>lt</v>
      </c>
    </row>
    <row r="15">
      <c r="A15"/>
      <c r="B15" t="str">
        <f>Besoins!B17</f>
        <v>Jaune d'oeuf liquide pasteurisé</v>
      </c>
      <c r="C15" s="11">
        <f>Besoins!E17</f>
        <v>0.25</v>
      </c>
      <c r="D15" t="str">
        <f>Besoins!F17</f>
        <v>kg</v>
      </c>
    </row>
    <row r="16">
      <c r="A16"/>
      <c r="B16" t="str">
        <f>Besoins!B14</f>
        <v>Beurre doux 82% MG plaquette</v>
      </c>
      <c r="C16" s="11">
        <f>Besoins!E14</f>
        <v>0.5</v>
      </c>
      <c r="D16" t="str">
        <f>Besoins!F14</f>
        <v>kg</v>
      </c>
    </row>
    <row r="17">
      <c r="A17"/>
      <c r="B17" t="str">
        <f>Besoins!B11</f>
        <v>Fumet de poisson concentré</v>
      </c>
      <c r="C17" s="11">
        <f>Besoins!E11</f>
        <v>0.1</v>
      </c>
      <c r="D17" t="str">
        <f>Besoins!F11</f>
        <v>kg</v>
      </c>
    </row>
    <row r="18">
      <c r="A18"/>
      <c r="B18" t="str">
        <f>Besoins!B10</f>
        <v>Duxelles de champignons dehydratee</v>
      </c>
      <c r="C18" s="11">
        <f>Besoins!E10</f>
        <v>0.1</v>
      </c>
      <c r="D18" t="str">
        <f>Besoins!F10</f>
        <v>kg</v>
      </c>
    </row>
    <row r="19">
      <c r="A19" t="s" s="17">
        <v>123</v>
      </c>
      <c r="B19" t="str" s="14">
        <f>Procedure!D6</f>
        <v>Cuire le poisson — Préchauffez le four sur la position vapeur. Disposez le poisson dans 6 bacs GN 1/1 H 45 perforés. Étagez sur l'échelle de cuisson. Posez la sonde de cuisson au cœur d'un filet de poisson. Enfournez l'échelle de cuisson. Cuisez le poisson. Atteignez +63°C au cœur du poisson en fin de cuisson. Passez au four à la vapeur pendant 3 minutes les moules et les crevettes. Laissez s'égoutter tous les éléments dans le four quelques instants.</v>
      </c>
      <c r="C19"/>
      <c r="D19"/>
    </row>
    <row r="20">
      <c r="A20"/>
      <c r="B20" t="str">
        <f>Besoins!B19</f>
        <v>Moules décoquillées cuites</v>
      </c>
      <c r="C20" s="11">
        <f>Besoins!E19</f>
        <v>2</v>
      </c>
      <c r="D20" t="str">
        <f>Besoins!F19</f>
        <v>kg</v>
      </c>
    </row>
    <row r="21">
      <c r="A21"/>
      <c r="B21" t="str">
        <f>Besoins!B20</f>
        <v>Queues de crevettes décortiquées cuites</v>
      </c>
      <c r="C21" s="11">
        <f>Besoins!E20</f>
        <v>1</v>
      </c>
      <c r="D21" t="str">
        <f>Besoins!F20</f>
        <v>kg</v>
      </c>
    </row>
    <row r="22">
      <c r="A22" t="s" s="17">
        <v>124</v>
      </c>
      <c r="B22" t="str" s="14">
        <f>Procedure!D7</f>
        <v>Marquer le gratin — Préchauffez le four sur la position chaleur sèche à +175°C. Effeuillez les filets de poisson. Répartissez le poisson, les moules, les crevettes et les champignons émincés dans 5 bacs GN 1/1 H 65. Nappez de sauce normande les bacs garnis de poisson et de garniture. Agitez d'un mouvement circulaire les bacs de façon à lier tous les éléments ensemble. Saupoudrez le dessus d'emmenthal râpé. Enfournez et gratinez. Respectez la procédure de fin de cuisson. Stockez en armoire chaude et maintenez +63°C à cœur du gratin en attente de consommation.</v>
      </c>
      <c r="C22"/>
      <c r="D22"/>
    </row>
    <row r="23">
      <c r="A23"/>
      <c r="B23" t="str">
        <f>Besoins!B16</f>
        <v>Emmental râpé vrac</v>
      </c>
      <c r="C23" s="11">
        <f>Besoins!E16</f>
        <v>1.5</v>
      </c>
      <c r="D23" t="str">
        <f>Besoins!F16</f>
        <v>kg</v>
      </c>
    </row>
    <row r="24">
      <c r="A24"/>
      <c r="B24" t="str">
        <f>Besoins!B7</f>
        <v>Champignons de Paris tranchés boîte</v>
      </c>
      <c r="C24" s="11">
        <f>Besoins!E7</f>
        <v>4.6</v>
      </c>
      <c r="D24" t="str">
        <f>Besoins!F7</f>
        <v>kg</v>
      </c>
    </row>
    <row r="25">
      <c r="A25"/>
      <c r="B25" t="str">
        <f>Besoins!B7</f>
        <v>Champignons de Paris tranchés boîte</v>
      </c>
      <c r="C25" s="11">
        <f>Besoins!E7</f>
        <v>4.6</v>
      </c>
      <c r="D25" t="str">
        <f>Besoins!F7</f>
        <v>kg</v>
      </c>
    </row>
    <row r="26">
      <c r="A26"/>
      <c r="B26"/>
      <c r="C26"/>
      <c r="D26"/>
    </row>
    <row r="27">
      <c r="A27" t="s" s="16">
        <v>125</v>
      </c>
      <c r="B27"/>
      <c r="C27"/>
      <c r="D27"/>
    </row>
    <row r="28">
      <c r="A28" t="s" s="17">
        <v>117</v>
      </c>
      <c r="B28" t="str" s="14">
        <f>"[DISSOUDRE] "&amp;Procedure!D8</f>
        <v>[DISSOUDRE] Délayer la poudre dans l'eau froide en fouettant, puis porter à ébullition en remuant régulièrement.</v>
      </c>
      <c r="C28"/>
      <c r="D28"/>
    </row>
    <row r="29">
      <c r="A29"/>
      <c r="B29" t="str">
        <f>Besoins!B8</f>
        <v>EAU</v>
      </c>
      <c r="C29" s="11">
        <f>Besoins!E8</f>
        <v>9.85</v>
      </c>
      <c r="D29" t="str">
        <f>Besoins!F8</f>
        <v>lt</v>
      </c>
    </row>
    <row r="30">
      <c r="A30"/>
      <c r="B30" t="str">
        <f>Besoins!B12</f>
        <v>Fumet de Poisson déshydraté (Knorr Professional)</v>
      </c>
      <c r="C30" s="11">
        <f>Besoins!E12</f>
        <v>0.15</v>
      </c>
      <c r="D30" t="str">
        <f>Besoins!F12</f>
        <v>kg</v>
      </c>
    </row>
    <row r="31">
      <c r="A31"/>
      <c r="B31"/>
      <c r="C31"/>
      <c r="D31"/>
    </row>
    <row r="32">
      <c r="A32" t="s" s="16">
        <v>126</v>
      </c>
      <c r="B32"/>
      <c r="C32"/>
      <c r="D32"/>
    </row>
    <row r="33">
      <c r="A33" t="s" s="17">
        <v>117</v>
      </c>
      <c r="B33" t="str" s="14">
        <f>"[METTRE EN PLACE] "&amp;Procedure!D9</f>
        <v>[METTRE EN PLACE] Mettre en place — Peser, mesurer et contrôler les denrées. Tamiser la farine. Découper le beurre en parcelles.</v>
      </c>
      <c r="C33"/>
      <c r="D33"/>
    </row>
    <row r="34">
      <c r="A34"/>
      <c r="B34" t="str">
        <f>Besoins!B13</f>
        <v>Beurre de cuisine bloc 10 kg</v>
      </c>
      <c r="C34" s="11">
        <f>Besoins!E13</f>
        <v>0.85</v>
      </c>
      <c r="D34" t="str">
        <f>Besoins!F13</f>
        <v>kg</v>
      </c>
    </row>
    <row r="35">
      <c r="A35"/>
      <c r="B35" t="str">
        <f>Besoins!B9</f>
        <v>farine de blé tamisée type 55</v>
      </c>
      <c r="C35" s="11">
        <f>Besoins!E9</f>
        <v>0.85</v>
      </c>
      <c r="D35" t="str">
        <f>Besoins!F9</f>
        <v>kg</v>
      </c>
    </row>
    <row r="36">
      <c r="A36" t="s" s="17">
        <v>118</v>
      </c>
      <c r="B36" t="str" s="14">
        <f>"[ÉTUVER] "&amp;Procedure!D10</f>
        <v>[ÉTUVER] Réaliser le roux — Faire fondre le beurre en parcelles dans une sauteuse suffisamment grande. Ajouter la farine tamisée dès que le beurre est fondu. Mélanger à l'aide d'une spatule ou d'un fouet à sauce jusqu'à obtenir un mélange lisse et homogène.</v>
      </c>
      <c r="C36"/>
      <c r="D36"/>
    </row>
    <row r="37">
      <c r="A37"/>
      <c r="B37" t="str">
        <f>Besoins!B13</f>
        <v>Beurre de cuisine bloc 10 kg</v>
      </c>
      <c r="C37" s="11">
        <f>Besoins!E13</f>
        <v>0.85</v>
      </c>
      <c r="D37" t="str">
        <f>Besoins!F13</f>
        <v>kg</v>
      </c>
    </row>
    <row r="38">
      <c r="A38"/>
      <c r="B38" t="str">
        <f>Besoins!B9</f>
        <v>farine de blé tamisée type 55</v>
      </c>
      <c r="C38" s="11">
        <f>Besoins!E9</f>
        <v>0.85</v>
      </c>
      <c r="D38" t="str">
        <f>Besoins!F9</f>
        <v>kg</v>
      </c>
    </row>
    <row r="39">
      <c r="A39" t="s" s="17">
        <v>119</v>
      </c>
      <c r="B39" t="str" s="14">
        <f>"[RÉDUIRE] "&amp;Procedure!D11</f>
        <v>[RÉDUIRE] Cuire le roux blanc — Cuire très doucement à feu réduit sans arrêter de mélanger. Arrêter la cuisson lorsqu'il blanchit et devient mousseux — on dit alors qu'il « fleurit ».</v>
      </c>
      <c r="C39"/>
      <c r="D39"/>
    </row>
    <row r="40">
      <c r="A40"/>
      <c r="B40" t="str" s="18">
        <f>"ℹ "&amp;Procedure!E11</f>
        <v>ℹ</v>
      </c>
      <c r="C40"/>
      <c r="D40"/>
    </row>
    <row r="41">
      <c r="A41" t="s" s="17">
        <v>121</v>
      </c>
      <c r="B41" t="str" s="14">
        <f>"[REFROIDIR] "&amp;Procedure!D12</f>
        <v>[REFROIDIR] Refroidir rapidement — Retirer la sauteuse du feu. Si nécessaire, plonger le fond dans une plaque d'eau froide pour stopper la cuisson.</v>
      </c>
      <c r="C41"/>
      <c r="D41"/>
    </row>
    <row r="42">
      <c r="A42"/>
      <c r="B42"/>
      <c r="C42"/>
      <c r="D42"/>
    </row>
    <row r="43">
      <c r="A43" t="s" s="19">
        <v>21</v>
      </c>
      <c r="B43"/>
      <c r="C43"/>
      <c r="D43"/>
    </row>
  </sheetData>
  <sheetProtection sheet="1" formatRows="0" formatColumns="0"/>
  <mergeCells count="18">
    <mergeCell ref="A1:D1"/>
    <mergeCell ref="A2:D2"/>
    <mergeCell ref="A4:D4"/>
    <mergeCell ref="B5:D5"/>
    <mergeCell ref="B6:D6"/>
    <mergeCell ref="B10:D10"/>
    <mergeCell ref="B12:D12"/>
    <mergeCell ref="B19:D19"/>
    <mergeCell ref="B22:D22"/>
    <mergeCell ref="A27:D27"/>
    <mergeCell ref="B28:D28"/>
    <mergeCell ref="A32:D32"/>
    <mergeCell ref="B33:D33"/>
    <mergeCell ref="B36:D36"/>
    <mergeCell ref="B39:D39"/>
    <mergeCell ref="B40:D40"/>
    <mergeCell ref="B41:D41"/>
    <mergeCell ref="A43:D4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2026-09-15T23:42:15Z</dcterms:created>
  <dc:title>GRATIN DE POISSON À LA NORMANDE</dc:title>
  <dc:subject/>
  <dc:creator>CUIS.web</dc:creator>
  <cp:lastModifiedBy/>
  <cp:keywords/>
  <dc:description>Export automatique — moteur récursif d'origine : Bernard Vandendaele</dc:description>
  <cp:category/>
  <dc:language>en-US</dc:language>
  <dcterms:modified xsi:type="dcterms:W3CDTF">2026-09-15T23:42:15Z</dcterms:modified>
  <cp:revision>1</cp:revision>
</cp:coreProperties>
</file>