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<sst xmlns="http://schemas.openxmlformats.org/spreadsheetml/2006/main" count="94" uniqueCount="94">
  <si>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</si>
  <si>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</si>
  <si>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</si>
  <si>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</si>
  <si>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</si>
  <si>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</si>
  <si>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</si>
  <si>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</si>
  <si>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</si>
  <si>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</si>
  <si>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</si>
  <si>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</si>
  <si>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</si>
  <si>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</si>
  <si>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</si>
  <si>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</si>
  <si>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</si>
  <si>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</si>
  <si>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</si>
  <si>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</si>
  <si>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</si>
  <si>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</si>
  <si>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</si>
  <si>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</si>
  <si>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</si>
  <si>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</si>
  <si>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</si>
  <si>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</si>
  <si>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</si>
  <si>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</si>
  <si>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</si>
  <si>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</si>
  <si>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POIVRE-SETCHOUAN</t>
  </si>
  <si>
    <t>Poivre de Setchouan</t>
  </si>
  <si>
    <t>Épices en poudre et graines</t>
  </si>
  <si>
    <t>kg</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</si>
  <si>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</si>
  <si>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</si>
  <si>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</si>
  <si>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</si>
  <si>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</si>
  <si>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</si>
  <si>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</si>
  <si>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</si>
  <si>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</si>
  <si>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</si>
  <si>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</si>
  <si>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</si>
  <si>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</si>
  <si>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</si>
  <si>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</si>
  <si>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</si>
  <si>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</si>
  <si>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</si>
  <si>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</si>
  <si>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</si>
  <si>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</si>
  <si>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</si>
  <si>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</si>
  <si>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</si>
  <si>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</si>
  <si>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</si>
  <si>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</si>
  <si>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</si>
  <si>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</si>
  <si>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</si>
  <si>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</si>
  <si>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Jus citron pulco (L)</t>
  </si>
  <si>
    <t>lt</t>
  </si>
  <si>
    <t>Conversions fruits frais (P→K)</t>
  </si>
  <si>
    <t xml:space="preserve">        ↳ Jus de citron type pulco 70cl</t>
  </si>
  <si>
    <t xml:space="preserve">    ↳ Citron jaune (pièce)</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</si>
  <si>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</si>
  <si>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</si>
  <si>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</si>
  <si>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</si>
  <si>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</si>
  <si>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</si>
  <si>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</si>
  <si>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</si>
  <si>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</si>
  <si>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</si>
  <si>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</si>
  <si>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</si>
  <si>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</si>
  <si>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</si>
  <si>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</si>
  <si>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</si>
  <si>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</si>
  <si>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</si>
  <si>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</si>
  <si>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 xml:space="preserve">    Jus citron pulco (L) (conv.)</t>
  </si>
  <si>
    <t xml:space="preserve">    Citron jaune (pièce)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</si>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</sst>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267.61904761905</v>
      </c>
    </row>
    <row r="12">
      <c r="A12" t="s" s="3">
        <v>17</v>
      </c>
      <c r="B12" s="4">
        <v>2.6761904761905</v>
      </c>
    </row>
    <row r="13">
      <c r="A13"/>
      <c r="B13"/>
    </row>
    <row r="14">
      <c r="A14" t="s" s="5">
        <v>18</v>
      </c>
      <c r="B14" t="s" s="5">
        <v>15</v>
      </c>
    </row>
    <row r="15">
      <c r="A15" t="s" s="5">
        <v>19</v>
      </c>
      <c r="B15" s="6">
        <v>267.61904761905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E7*45</f>
        <v>4.5</v>
      </c>
    </row>
    <row r="8">
      <c r="A8" t="s">
        <v>36</v>
      </c>
      <c r="B8" t="s">
        <v>37</v>
      </c>
      <c r="C8" t="s">
        <v>38</v>
      </c>
      <c r="D8" s="9">
        <v>3</v>
      </c>
      <c r="E8" s="11">
        <f>D8*$B$2</f>
        <v>3</v>
      </c>
      <c r="F8" t="s">
        <v>35</v>
      </c>
      <c r="G8" s="4">
        <f>E8*2.8</f>
        <v>8.4</v>
      </c>
    </row>
    <row r="9">
      <c r="A9" t="s">
        <v>39</v>
      </c>
      <c r="B9" t="s">
        <v>40</v>
      </c>
      <c r="C9" t="s">
        <v>38</v>
      </c>
      <c r="D9" s="9">
        <v>0.333333</v>
      </c>
      <c r="E9" s="11">
        <f>D9*$B$2</f>
        <v>0.333333</v>
      </c>
      <c r="F9" t="s">
        <v>41</v>
      </c>
      <c r="G9" s="4">
        <f>E9*8.1571510143</f>
        <v>2.719048</v>
      </c>
    </row>
    <row r="10">
      <c r="A10" t="s">
        <v>42</v>
      </c>
      <c r="B10" t="s">
        <v>43</v>
      </c>
      <c r="C10" t="s">
        <v>44</v>
      </c>
      <c r="D10" s="9">
        <v>2</v>
      </c>
      <c r="E10" s="11">
        <f>D10*$B$2</f>
        <v>2</v>
      </c>
      <c r="F10" t="s">
        <v>35</v>
      </c>
      <c r="G10" s="4">
        <f>E10*5.2</f>
        <v>10.4</v>
      </c>
    </row>
    <row r="11">
      <c r="A11" t="s">
        <v>45</v>
      </c>
      <c r="B11" t="s">
        <v>46</v>
      </c>
      <c r="C11" t="s">
        <v>47</v>
      </c>
      <c r="D11" s="9">
        <v>0.3</v>
      </c>
      <c r="E11" s="11">
        <f>D11*$B$2</f>
        <v>0.3</v>
      </c>
      <c r="F11" t="s">
        <v>48</v>
      </c>
      <c r="G11" s="4">
        <f>E11*0.45</f>
        <v>0.135</v>
      </c>
    </row>
    <row r="12">
      <c r="A12" t="s">
        <v>49</v>
      </c>
      <c r="B12" t="s">
        <v>50</v>
      </c>
      <c r="C12" t="s">
        <v>51</v>
      </c>
      <c r="D12" s="9">
        <v>0.25</v>
      </c>
      <c r="E12" s="11">
        <f>D12*$B$2</f>
        <v>0.25</v>
      </c>
      <c r="F12" t="s">
        <v>35</v>
      </c>
      <c r="G12" s="4">
        <f>E12*0.42</f>
        <v>0.105</v>
      </c>
    </row>
    <row r="13">
      <c r="A13" t="s">
        <v>52</v>
      </c>
      <c r="B13" t="s">
        <v>53</v>
      </c>
      <c r="C13" t="s">
        <v>54</v>
      </c>
      <c r="D13" s="9">
        <v>14</v>
      </c>
      <c r="E13" s="11">
        <f>D13*$B$2</f>
        <v>14</v>
      </c>
      <c r="F13" t="s">
        <v>35</v>
      </c>
      <c r="G13" s="4">
        <f>E13*17.24</f>
        <v>241.36</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14</v>
      </c>
      <c r="E3" t="s">
        <v>35</v>
      </c>
      <c r="F3" t="s">
        <v>54</v>
      </c>
    </row>
    <row r="4">
      <c r="A4">
        <v>1</v>
      </c>
      <c r="B4" t="s">
        <v>64</v>
      </c>
      <c r="C4" t="s">
        <v>63</v>
      </c>
      <c r="D4" s="11">
        <v>0.25</v>
      </c>
      <c r="E4" t="s">
        <v>35</v>
      </c>
      <c r="F4" t="s">
        <v>44</v>
      </c>
    </row>
    <row r="5">
      <c r="A5">
        <v>1</v>
      </c>
      <c r="B5" t="s">
        <v>64</v>
      </c>
      <c r="C5" t="s">
        <v>63</v>
      </c>
      <c r="D5" s="11">
        <v>0.5</v>
      </c>
      <c r="E5" t="s">
        <v>35</v>
      </c>
      <c r="F5" t="s">
        <v>44</v>
      </c>
    </row>
    <row r="6">
      <c r="A6">
        <v>1</v>
      </c>
      <c r="B6" t="s">
        <v>64</v>
      </c>
      <c r="C6" t="s">
        <v>63</v>
      </c>
      <c r="D6" s="11">
        <v>1.25</v>
      </c>
      <c r="E6" t="s">
        <v>35</v>
      </c>
      <c r="F6" t="s">
        <v>44</v>
      </c>
    </row>
    <row r="7">
      <c r="A7">
        <v>1</v>
      </c>
      <c r="B7" t="s">
        <v>65</v>
      </c>
      <c r="C7" t="s">
        <v>63</v>
      </c>
      <c r="D7" s="11">
        <v>0.25</v>
      </c>
      <c r="E7" t="s">
        <v>35</v>
      </c>
      <c r="F7" t="s">
        <v>51</v>
      </c>
    </row>
    <row r="8">
      <c r="A8">
        <v>1</v>
      </c>
      <c r="B8" t="s">
        <v>66</v>
      </c>
      <c r="C8" t="s">
        <v>63</v>
      </c>
      <c r="D8" s="11">
        <v>0.1</v>
      </c>
      <c r="E8" t="s">
        <v>35</v>
      </c>
      <c r="F8" t="s">
        <v>34</v>
      </c>
    </row>
    <row r="9">
      <c r="A9">
        <v>1</v>
      </c>
      <c r="B9" t="s">
        <v>67</v>
      </c>
      <c r="C9" t="s">
        <v>60</v>
      </c>
      <c r="D9" s="11">
        <v>0.25</v>
      </c>
      <c r="E9" t="s">
        <v>68</v>
      </c>
      <c r="F9" t="s">
        <v>69</v>
      </c>
    </row>
    <row r="10">
      <c r="A10">
        <v>2</v>
      </c>
      <c r="B10" t="s">
        <v>70</v>
      </c>
      <c r="C10" t="s">
        <v>63</v>
      </c>
      <c r="D10" s="11">
        <v>0.333</v>
      </c>
      <c r="E10" t="s">
        <v>41</v>
      </c>
      <c r="F10" t="s">
        <v>38</v>
      </c>
    </row>
    <row r="11">
      <c r="A11">
        <v>1</v>
      </c>
      <c r="B11" t="s">
        <v>71</v>
      </c>
      <c r="C11" t="s">
        <v>60</v>
      </c>
      <c r="D11" s="11">
        <v>25</v>
      </c>
      <c r="E11" t="s">
        <v>25</v>
      </c>
      <c r="F11" t="s">
        <v>69</v>
      </c>
    </row>
    <row r="12">
      <c r="A12">
        <v>2</v>
      </c>
      <c r="B12" t="s">
        <v>72</v>
      </c>
      <c r="C12" t="s">
        <v>63</v>
      </c>
      <c r="D12" s="11">
        <v>3</v>
      </c>
      <c r="E12" t="s">
        <v>35</v>
      </c>
      <c r="F12" t="s">
        <v>38</v>
      </c>
    </row>
    <row r="13">
      <c r="A13">
        <v>1</v>
      </c>
      <c r="B13" t="s">
        <v>73</v>
      </c>
      <c r="C13" t="s">
        <v>60</v>
      </c>
      <c r="D13" s="11">
        <v>0.03</v>
      </c>
      <c r="E13" t="s">
        <v>35</v>
      </c>
      <c r="F13" t="s">
        <v>74</v>
      </c>
    </row>
    <row r="14">
      <c r="A14">
        <v>2</v>
      </c>
      <c r="B14" t="s">
        <v>75</v>
      </c>
      <c r="C14" t="s">
        <v>63</v>
      </c>
      <c r="D14" s="11">
        <v>0.3</v>
      </c>
      <c r="E14" t="s">
        <v>48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83</v>
      </c>
      <c r="B4"/>
      <c r="C4"/>
      <c r="D4"/>
    </row>
    <row r="5">
      <c r="A5" t="s" s="16">
        <v>84</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85</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Besoins!B13</f>
        <v>Pavés de saumon sauvage keta Pacifique</v>
      </c>
      <c r="C7" s="11">
        <f>Besoins!E13</f>
        <v>14</v>
      </c>
      <c r="D7" t="str">
        <f>Besoins!F13</f>
        <v>kg</v>
      </c>
    </row>
    <row r="8">
      <c r="A8"/>
      <c r="B8" t="s">
        <v>86</v>
      </c>
      <c r="C8" s="11">
        <f>'Besoins'!$B$2*0.25</f>
        <v>0.25</v>
      </c>
      <c r="D8" t="s">
        <v>35</v>
      </c>
    </row>
    <row r="9">
      <c r="A9"/>
      <c r="B9" t="str">
        <f>Besoins!B7</f>
        <v>Poivre de Setchouan</v>
      </c>
      <c r="C9" s="11">
        <f>Besoins!E7</f>
        <v>0.1</v>
      </c>
      <c r="D9" t="str">
        <f>Besoins!F7</f>
        <v>kg</v>
      </c>
    </row>
    <row r="10">
      <c r="A10"/>
      <c r="B10" t="s">
        <v>87</v>
      </c>
      <c r="C10" s="11">
        <f>'Besoins'!$B$2*0.03</f>
        <v>0.03</v>
      </c>
      <c r="D10" t="s">
        <v>35</v>
      </c>
    </row>
    <row r="11">
      <c r="A11" t="s" s="16">
        <v>88</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86</v>
      </c>
      <c r="C12" s="11">
        <f>'Besoins'!$B$2*0.5</f>
        <v>0.5</v>
      </c>
      <c r="D12" t="s">
        <v>35</v>
      </c>
    </row>
    <row r="13">
      <c r="A13"/>
      <c r="B13" t="str">
        <f>Besoins!B12</f>
        <v>Gros sel de mer</v>
      </c>
      <c r="C13" s="11">
        <f>Besoins!E12</f>
        <v>0.25</v>
      </c>
      <c r="D13" t="str">
        <f>Besoins!F12</f>
        <v>kg</v>
      </c>
    </row>
    <row r="14">
      <c r="A14"/>
      <c r="B14" t="str">
        <f>Besoins!B7</f>
        <v>Poivre de Setchouan</v>
      </c>
      <c r="C14" s="11">
        <f>Besoins!E7</f>
        <v>0.1</v>
      </c>
      <c r="D14" t="str">
        <f>Besoins!F7</f>
        <v>kg</v>
      </c>
    </row>
    <row r="15">
      <c r="A15" t="s" s="16">
        <v>89</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90</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86</v>
      </c>
      <c r="C17" s="11">
        <f>'Besoins'!$B$2*1.25</f>
        <v>1.25</v>
      </c>
      <c r="D17" t="s">
        <v>35</v>
      </c>
    </row>
    <row r="18">
      <c r="A18"/>
      <c r="B18" t="s">
        <v>91</v>
      </c>
      <c r="C18" s="11">
        <f>'Besoins'!$B$2*0.25</f>
        <v>0.25</v>
      </c>
      <c r="D18" t="s">
        <v>68</v>
      </c>
    </row>
    <row r="19">
      <c r="A19"/>
      <c r="B19" t="s">
        <v>92</v>
      </c>
      <c r="C19" s="11">
        <f>'Besoins'!$B$2*25</f>
        <v>25</v>
      </c>
      <c r="D19" t="s">
        <v>25</v>
      </c>
    </row>
    <row r="20">
      <c r="A20" t="s" s="16">
        <v>93</v>
      </c>
      <c r="B20"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20"/>
      <c r="D20"/>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B16:D16"/>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