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<sst xmlns="http://schemas.openxmlformats.org/spreadsheetml/2006/main" count="91" uniqueCount="91">
  <si>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</si>
  <si>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</si>
  <si>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</si>
  <si>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</si>
  <si>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</si>
  <si>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</si>
  <si>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</si>
  <si>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</si>
  <si>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</si>
  <si>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</si>
  <si>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</si>
  <si>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</si>
  <si>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</si>
  <si>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</si>
  <si>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</si>
  <si>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</si>
  <si>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</si>
  <si>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</si>
  <si>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</si>
  <si>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</si>
  <si>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</si>
  <si>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</si>
  <si>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</si>
  <si>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</si>
  <si>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</si>
  <si>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</si>
  <si>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</si>
  <si>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</si>
  <si>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</si>
  <si>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</si>
  <si>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</si>
  <si>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</si>
  <si>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</si>
  <si>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</si>
  <si>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</si>
  <si>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</si>
  <si>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</si>
  <si>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</si>
  <si>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</si>
  <si>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</si>
  <si>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</si>
  <si>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</si>
  <si>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</si>
  <si>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</si>
  <si>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</si>
  <si>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</si>
  <si>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</si>
  <si>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</si>
  <si>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</si>
  <si>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</si>
  <si>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</si>
  <si>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</si>
  <si>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</si>
  <si>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SUPRÊME CRESSONNETTE (POISSON)</t>
  </si>
  <si>
    <t>Confectionner la sauce suprême selon la recette de base. Blanchir une botte de cresson pour 10 litres de sauce, ajouter le cresson blanchi à la sauce.</t>
  </si>
  <si>
    <t>Mixer et émulsionner la sauce.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</si>
  <si>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</si>
  <si>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</si>
  <si>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</si>
  <si>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</si>
  <si>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</si>
  <si>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</si>
  <si>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</si>
  <si>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</si>
  <si>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</si>
  <si>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</si>
  <si>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SAUCE SUPRÊME (POISSON)</t>
  </si>
  <si>
    <t xml:space="preserve">        ↳ Fumet de poisson au vin blanc (collectivité)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</si>
  <si>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</si>
  <si>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</si>
  <si>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</si>
  <si>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</si>
  <si>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</si>
  <si>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</si>
  <si>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</si>
  <si>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</si>
  <si>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</si>
  <si>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</si>
  <si>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</si>
  <si>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CRESSON France botte</t>
  </si>
  <si>
    <t>Fiche technique — SAUCE SUPRÊME CRESSONNETTE (POISSON)</t>
  </si>
  <si>
    <t>SAUCE SUPRÊME CRESSONNETTE (POISSON)  GRO_CDC_206SCPo</t>
  </si>
  <si>
    <t>1.</t>
  </si>
  <si>
    <t xml:space="preserve">    SAUCE SUPRÊME (POISSON)</t>
  </si>
  <si>
    <t>2.</t>
  </si>
  <si>
    <t>↳ SAUCE SUPRÊME (POISSON)  GRO_CDC_206SuPo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</si>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</sst>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6.28</v>
      </c>
      <c r="E7" s="6">
        <f>D7*$B$2</f>
        <v>6.28</v>
      </c>
      <c r="F7" t="s">
        <v>15</v>
      </c>
      <c r="G7" s="8">
        <f>E7*0.0043</f>
        <v>0.027004</v>
      </c>
    </row>
    <row r="8">
      <c r="A8" t="s">
        <v>16</v>
      </c>
      <c r="B8" t="s">
        <v>17</v>
      </c>
      <c r="C8" t="s">
        <v>18</v>
      </c>
      <c r="D8" s="4">
        <v>1.6</v>
      </c>
      <c r="E8" s="6">
        <f>D8*$B$2</f>
        <v>1.6</v>
      </c>
      <c r="F8" t="s">
        <v>15</v>
      </c>
      <c r="G8" s="8">
        <f>E8*2.8</f>
        <v>4.48</v>
      </c>
    </row>
    <row r="9">
      <c r="A9" t="s">
        <v>19</v>
      </c>
      <c r="B9" t="s">
        <v>20</v>
      </c>
      <c r="C9" t="s">
        <v>21</v>
      </c>
      <c r="D9" s="4">
        <v>0.002</v>
      </c>
      <c r="E9" s="6">
        <f>D9*$B$2</f>
        <v>0.002</v>
      </c>
      <c r="F9" t="s">
        <v>22</v>
      </c>
      <c r="G9" s="8">
        <f>E9*20</f>
        <v>0.04</v>
      </c>
    </row>
    <row r="10">
      <c r="A10" t="s">
        <v>23</v>
      </c>
      <c r="B10" t="s">
        <v>24</v>
      </c>
      <c r="C10" t="s">
        <v>21</v>
      </c>
      <c r="D10" s="4">
        <v>0.002</v>
      </c>
      <c r="E10" s="6">
        <f>D10*$B$2</f>
        <v>0.002</v>
      </c>
      <c r="F10" t="s">
        <v>22</v>
      </c>
      <c r="G10" s="8">
        <f>E10*9.8</f>
        <v>0.0196</v>
      </c>
    </row>
    <row r="11">
      <c r="A11" t="s">
        <v>25</v>
      </c>
      <c r="B11" t="s">
        <v>26</v>
      </c>
      <c r="C11" t="s">
        <v>21</v>
      </c>
      <c r="D11" s="4">
        <v>0.006</v>
      </c>
      <c r="E11" s="6">
        <f>D11*$B$2</f>
        <v>0.006</v>
      </c>
      <c r="F11" t="s">
        <v>22</v>
      </c>
      <c r="G11" s="8">
        <f>E11*14.8</f>
        <v>0.0888</v>
      </c>
    </row>
    <row r="12">
      <c r="A12" t="s">
        <v>27</v>
      </c>
      <c r="B12" t="s">
        <v>28</v>
      </c>
      <c r="C12" t="s">
        <v>29</v>
      </c>
      <c r="D12" s="4">
        <v>0.65</v>
      </c>
      <c r="E12" s="6">
        <f>D12*$B$2</f>
        <v>0.65</v>
      </c>
      <c r="F12" t="s">
        <v>22</v>
      </c>
      <c r="G12" s="8">
        <f>E12*0.56</f>
        <v>0.364</v>
      </c>
    </row>
    <row r="13">
      <c r="A13" t="s">
        <v>30</v>
      </c>
      <c r="B13" t="s">
        <v>31</v>
      </c>
      <c r="C13" t="s">
        <v>32</v>
      </c>
      <c r="D13" s="4">
        <v>0.12</v>
      </c>
      <c r="E13" s="6">
        <f>D13*$B$2</f>
        <v>0.12</v>
      </c>
      <c r="F13" t="s">
        <v>22</v>
      </c>
      <c r="G13" s="8">
        <f>E13*23.08</f>
        <v>2.7696</v>
      </c>
    </row>
    <row r="14">
      <c r="A14" t="s">
        <v>33</v>
      </c>
      <c r="B14" t="s">
        <v>34</v>
      </c>
      <c r="C14" t="s">
        <v>35</v>
      </c>
      <c r="D14" s="4">
        <v>1.15</v>
      </c>
      <c r="E14" s="6">
        <f>D14*$B$2</f>
        <v>1.15</v>
      </c>
      <c r="F14" t="s">
        <v>22</v>
      </c>
      <c r="G14" s="8">
        <f>E14*5.2</f>
        <v>5.98</v>
      </c>
    </row>
    <row r="15">
      <c r="A15" t="s">
        <v>36</v>
      </c>
      <c r="B15" t="s">
        <v>37</v>
      </c>
      <c r="C15" t="s">
        <v>38</v>
      </c>
      <c r="D15" s="4">
        <v>2</v>
      </c>
      <c r="E15" s="6">
        <f>D15*$B$2</f>
        <v>2</v>
      </c>
      <c r="F15" t="s">
        <v>15</v>
      </c>
      <c r="G15" s="8">
        <f>E15*2.2</f>
        <v>4.4</v>
      </c>
    </row>
    <row r="16">
      <c r="A16" t="s">
        <v>39</v>
      </c>
      <c r="B16" t="s">
        <v>40</v>
      </c>
      <c r="C16" t="s">
        <v>41</v>
      </c>
      <c r="D16" s="4">
        <v>1</v>
      </c>
      <c r="E16" s="6">
        <f>D16*$B$2</f>
        <v>1</v>
      </c>
      <c r="F16" t="s">
        <v>42</v>
      </c>
      <c r="G16" s="8">
        <f>E16*1.65</f>
        <v>1.65</v>
      </c>
    </row>
    <row r="17">
      <c r="A17" t="s">
        <v>43</v>
      </c>
      <c r="B17" t="s">
        <v>44</v>
      </c>
      <c r="C17" t="s">
        <v>45</v>
      </c>
      <c r="D17" s="4">
        <v>0.06</v>
      </c>
      <c r="E17" s="6">
        <f>D17*$B$2</f>
        <v>0.06</v>
      </c>
      <c r="F17" t="s">
        <v>22</v>
      </c>
      <c r="G17" s="8">
        <f>E17*0.35</f>
        <v>0.021</v>
      </c>
    </row>
    <row r="18">
      <c r="A18"/>
      <c r="B18"/>
      <c r="C18"/>
      <c r="D18"/>
      <c r="E18"/>
      <c r="F18" t="s" s="9">
        <v>46</v>
      </c>
      <c r="G18" s="10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>
        <v>1</v>
      </c>
      <c r="C2"/>
      <c r="D2" t="s" s="11">
        <v>54</v>
      </c>
      <c r="E2" t="s" s="11"/>
      <c r="F2"/>
    </row>
    <row r="3">
      <c r="A3" t="s">
        <v>53</v>
      </c>
      <c r="B3">
        <v>2</v>
      </c>
      <c r="C3"/>
      <c r="D3" t="s" s="11">
        <v>55</v>
      </c>
      <c r="E3" t="s" s="11"/>
      <c r="F3"/>
    </row>
    <row r="4">
      <c r="A4" t="s">
        <v>56</v>
      </c>
      <c r="B4">
        <v>1</v>
      </c>
      <c r="C4"/>
      <c r="D4" t="inlineStr" s="11">
        <is>
          <t>Mise en place du poste de travail — Vérifier les D.L.C., peser les denrées, sélectionner le matériel. Désinfecter le matériel et le poste de travail suivant les protocoles.</t>
        </is>
      </c>
      <c r="E4" t="s" s="11"/>
      <c r="F4"/>
    </row>
    <row r="5">
      <c r="A5" t="s">
        <v>56</v>
      </c>
      <c r="B5">
        <v>2</v>
      </c>
      <c r="C5"/>
      <c r="D5" t="s" s="11">
        <v>57</v>
      </c>
      <c r="E5" t="s" s="11"/>
      <c r="F5"/>
    </row>
    <row r="6">
      <c r="A6" t="s">
        <v>56</v>
      </c>
      <c r="B6">
        <v>3</v>
      </c>
      <c r="C6"/>
      <c r="D6" t="s" s="11">
        <v>58</v>
      </c>
      <c r="E6" t="s" s="11"/>
      <c r="F6"/>
    </row>
    <row r="7">
      <c r="A7" t="s">
        <v>59</v>
      </c>
      <c r="B7">
        <v>1</v>
      </c>
      <c r="C7"/>
      <c r="D7" t="s" s="11">
        <v>60</v>
      </c>
      <c r="E7" t="s" s="11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10</v>
      </c>
    </row>
    <row r="2">
      <c r="A2">
        <v>0</v>
      </c>
      <c r="B2" t="s">
        <v>53</v>
      </c>
      <c r="C2" t="s">
        <v>65</v>
      </c>
      <c r="D2" s="6">
        <f>'Besoins'!$B$2*100</f>
        <v>100</v>
      </c>
      <c r="E2" t="s">
        <v>3</v>
      </c>
    </row>
    <row r="3">
      <c r="A3">
        <v>1</v>
      </c>
      <c r="B3" t="s">
        <v>66</v>
      </c>
      <c r="C3" t="s">
        <v>65</v>
      </c>
      <c r="D3" s="6">
        <f>'Besoins'!$B$2*100</f>
        <v>100</v>
      </c>
      <c r="E3" t="s">
        <v>3</v>
      </c>
    </row>
    <row r="4">
      <c r="A4">
        <v>2</v>
      </c>
      <c r="B4" t="s">
        <v>67</v>
      </c>
      <c r="C4" t="s">
        <v>65</v>
      </c>
      <c r="D4" s="6">
        <f>'Besoins'!$B$2*8</f>
        <v>8</v>
      </c>
      <c r="E4" t="s">
        <v>15</v>
      </c>
    </row>
    <row r="5">
      <c r="A5">
        <v>3</v>
      </c>
      <c r="B5" t="s">
        <v>68</v>
      </c>
      <c r="C5" t="s">
        <v>69</v>
      </c>
      <c r="D5" s="6">
        <f>'Besoins'!$B$2*6.28</f>
        <v>6.28</v>
      </c>
      <c r="E5" t="s">
        <v>15</v>
      </c>
    </row>
    <row r="6">
      <c r="A6">
        <v>3</v>
      </c>
      <c r="B6" t="s">
        <v>70</v>
      </c>
      <c r="C6" t="s">
        <v>69</v>
      </c>
      <c r="D6" s="6">
        <f>'Besoins'!$B$2*1.6</f>
        <v>1.6</v>
      </c>
      <c r="E6" t="s">
        <v>15</v>
      </c>
    </row>
    <row r="7">
      <c r="A7">
        <v>3</v>
      </c>
      <c r="B7" t="s">
        <v>71</v>
      </c>
      <c r="C7" t="s">
        <v>69</v>
      </c>
      <c r="D7" s="6">
        <f>'Besoins'!$B$2*0.12</f>
        <v>0.12</v>
      </c>
      <c r="E7" t="s">
        <v>22</v>
      </c>
    </row>
    <row r="8">
      <c r="A8">
        <v>2</v>
      </c>
      <c r="B8" t="s">
        <v>72</v>
      </c>
      <c r="C8" t="s">
        <v>69</v>
      </c>
      <c r="D8" s="6">
        <f>'Besoins'!$B$2*0.06</f>
        <v>0.06</v>
      </c>
      <c r="E8" t="s">
        <v>22</v>
      </c>
    </row>
    <row r="9">
      <c r="A9">
        <v>2</v>
      </c>
      <c r="B9" t="s">
        <v>73</v>
      </c>
      <c r="C9" t="s">
        <v>69</v>
      </c>
      <c r="D9" s="6">
        <f>'Besoins'!$B$2*0.002</f>
        <v>0.002</v>
      </c>
      <c r="E9" t="s">
        <v>22</v>
      </c>
    </row>
    <row r="10">
      <c r="A10">
        <v>2</v>
      </c>
      <c r="B10" t="s">
        <v>74</v>
      </c>
      <c r="C10" t="s">
        <v>69</v>
      </c>
      <c r="D10" s="6">
        <f>'Besoins'!$B$2*0.006</f>
        <v>0.006</v>
      </c>
      <c r="E10" t="s">
        <v>22</v>
      </c>
    </row>
    <row r="11">
      <c r="A11">
        <v>2</v>
      </c>
      <c r="B11" t="s">
        <v>75</v>
      </c>
      <c r="C11" t="s">
        <v>69</v>
      </c>
      <c r="D11" s="6">
        <f>'Besoins'!$B$2*0.002</f>
        <v>0.002</v>
      </c>
      <c r="E11" t="s">
        <v>22</v>
      </c>
    </row>
    <row r="12">
      <c r="A12">
        <v>2</v>
      </c>
      <c r="B12" t="s">
        <v>76</v>
      </c>
      <c r="C12" t="s">
        <v>69</v>
      </c>
      <c r="D12" s="6">
        <f>'Besoins'!$B$2*0.65</f>
        <v>0.65</v>
      </c>
      <c r="E12" t="s">
        <v>22</v>
      </c>
    </row>
    <row r="13">
      <c r="A13">
        <v>2</v>
      </c>
      <c r="B13" t="s">
        <v>77</v>
      </c>
      <c r="C13" t="s">
        <v>69</v>
      </c>
      <c r="D13" s="6">
        <f>'Besoins'!$B$2*0.65</f>
        <v>0.65</v>
      </c>
      <c r="E13" t="s">
        <v>22</v>
      </c>
    </row>
    <row r="14">
      <c r="A14">
        <v>2</v>
      </c>
      <c r="B14" t="s">
        <v>78</v>
      </c>
      <c r="C14" t="s">
        <v>69</v>
      </c>
      <c r="D14" s="6">
        <f>'Besoins'!$B$2*2</f>
        <v>2</v>
      </c>
      <c r="E14" t="s">
        <v>15</v>
      </c>
    </row>
    <row r="15">
      <c r="A15">
        <v>2</v>
      </c>
      <c r="B15" t="s">
        <v>77</v>
      </c>
      <c r="C15" t="s">
        <v>69</v>
      </c>
      <c r="D15" s="6">
        <f>'Besoins'!$B$2*0.5</f>
        <v>0.5</v>
      </c>
      <c r="E15" t="s">
        <v>22</v>
      </c>
    </row>
    <row r="16">
      <c r="A16">
        <v>1</v>
      </c>
      <c r="B16" t="s">
        <v>79</v>
      </c>
      <c r="C16" t="s">
        <v>69</v>
      </c>
      <c r="D16" s="6">
        <f>'Besoins'!$B$2*1</f>
        <v>1</v>
      </c>
      <c r="E16" t="s">
        <v>42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80</v>
      </c>
      <c r="B1"/>
      <c r="C1"/>
      <c r="D1"/>
    </row>
    <row r="2">
      <c r="A2" t="str" s="12">
        <f>"GRO_CDC_206SCPo · GRO.SAUCES · référence : "&amp;Besoins!B3&amp;" "&amp;Besoins!C3&amp;" · multiplicateur réglable sur la feuille ""Besoins"""</f>
        <v>GRO_CDC_206SCPo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81</v>
      </c>
      <c r="B4"/>
      <c r="C4"/>
      <c r="D4"/>
    </row>
    <row r="5">
      <c r="A5" t="s" s="14">
        <v>82</v>
      </c>
      <c r="B5" t="str" s="11">
        <f>Procedure!D2</f>
        <v>Confectionner la sauce suprême selon la recette de base. Blanchir une botte de cresson pour 10 litres de sauce, ajouter le cresson blanchi à la sauce.</v>
      </c>
      <c r="C5"/>
      <c r="D5"/>
    </row>
    <row r="6">
      <c r="A6"/>
      <c r="B6" t="s">
        <v>83</v>
      </c>
      <c r="C6" s="6">
        <f>'Besoins'!$B$2*100</f>
        <v>100</v>
      </c>
      <c r="D6" t="s">
        <v>3</v>
      </c>
    </row>
    <row r="7">
      <c r="A7"/>
      <c r="B7" t="str">
        <f>Besoins!B16</f>
        <v>CRESSON France botte</v>
      </c>
      <c r="C7" s="6">
        <f>Besoins!E16</f>
        <v>1</v>
      </c>
      <c r="D7" t="str">
        <f>Besoins!F16</f>
        <v>bte</v>
      </c>
    </row>
    <row r="8">
      <c r="A8" t="s" s="14">
        <v>84</v>
      </c>
      <c r="B8" t="str" s="11">
        <f>Procedure!D3</f>
        <v>Mixer et émulsionner la sauce.</v>
      </c>
      <c r="C8"/>
      <c r="D8"/>
    </row>
    <row r="9">
      <c r="A9"/>
      <c r="B9"/>
      <c r="C9"/>
      <c r="D9"/>
    </row>
    <row r="10">
      <c r="A10" t="s" s="13">
        <v>85</v>
      </c>
      <c r="B10"/>
      <c r="C10"/>
      <c r="D10"/>
    </row>
    <row r="11">
      <c r="A11" t="s" s="14">
        <v>82</v>
      </c>
      <c r="B11" t="str" s="11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4">
        <v>84</v>
      </c>
      <c r="B12" t="str" s="11">
        <f>Procedure!D5</f>
        <v>Réduire de 2 litres le fond blanc de la recette de base.</v>
      </c>
      <c r="C12"/>
      <c r="D12"/>
    </row>
    <row r="13">
      <c r="A13"/>
      <c r="B13" t="s">
        <v>86</v>
      </c>
      <c r="C13" s="6">
        <f>'Besoins'!$B$2*8</f>
        <v>8</v>
      </c>
      <c r="D13" t="s">
        <v>15</v>
      </c>
    </row>
    <row r="14">
      <c r="A14"/>
      <c r="B14" t="str">
        <f>Besoins!B17</f>
        <v>Sel fin de cuisine</v>
      </c>
      <c r="C14" s="6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6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6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6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6">
        <f>Besoins!E12</f>
        <v>0.65</v>
      </c>
      <c r="D18" t="str">
        <f>Besoins!F12</f>
        <v>kg</v>
      </c>
    </row>
    <row r="19">
      <c r="A19"/>
      <c r="B19" t="s">
        <v>87</v>
      </c>
      <c r="C19" s="6">
        <f>'Besoins'!$B$2*0.65</f>
        <v>0.65</v>
      </c>
      <c r="D19" t="s">
        <v>22</v>
      </c>
    </row>
    <row r="20">
      <c r="A20" t="s" s="14">
        <v>88</v>
      </c>
      <c r="B20" t="str" s="11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6">
        <f>Besoins!E15</f>
        <v>2</v>
      </c>
      <c r="D21" t="str">
        <f>Besoins!F15</f>
        <v>lt</v>
      </c>
    </row>
    <row r="22">
      <c r="A22"/>
      <c r="B22" t="s">
        <v>87</v>
      </c>
      <c r="C22" s="6">
        <f>'Besoins'!$B$2*0.5</f>
        <v>0.5</v>
      </c>
      <c r="D22" t="s">
        <v>22</v>
      </c>
    </row>
    <row r="23">
      <c r="A23"/>
      <c r="B23"/>
      <c r="C23"/>
      <c r="D23"/>
    </row>
    <row r="24">
      <c r="A24" t="s" s="13">
        <v>89</v>
      </c>
      <c r="B24"/>
      <c r="C24"/>
      <c r="D24"/>
    </row>
    <row r="25">
      <c r="A25" t="s" s="14">
        <v>82</v>
      </c>
      <c r="B25" t="str" s="11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Besoins!B7</f>
        <v>Eau (robinet - moy. France 2026)</v>
      </c>
      <c r="C26" s="6">
        <f>Besoins!E7</f>
        <v>6.28</v>
      </c>
      <c r="D26" t="str">
        <f>Besoins!F7</f>
        <v>lt</v>
      </c>
    </row>
    <row r="27">
      <c r="A27"/>
      <c r="B27" t="str">
        <f>Besoins!B8</f>
        <v>Vin blanc sec de cuisson</v>
      </c>
      <c r="C27" s="6">
        <f>Besoins!E8</f>
        <v>1.6</v>
      </c>
      <c r="D27" t="str">
        <f>Besoins!F8</f>
        <v>lt</v>
      </c>
    </row>
    <row r="28">
      <c r="A28"/>
      <c r="B28" t="str">
        <f>Besoins!B13</f>
        <v>Fumet de Poisson déshydraté (Knorr Professional)</v>
      </c>
      <c r="C28" s="6">
        <f>Besoins!E13</f>
        <v>0.12</v>
      </c>
      <c r="D28" t="str">
        <f>Besoins!F13</f>
        <v>kg</v>
      </c>
    </row>
    <row r="29">
      <c r="A29"/>
      <c r="B29"/>
      <c r="C29"/>
      <c r="D29"/>
    </row>
    <row r="30">
      <c r="A30" t="s" s="15">
        <v>90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2026-10-31T04:09:26Z</dcterms:created>
  <dc:title>SAUCE SUPRÊME CRESSONNETTE (POI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2026-10-31T04:09:26Z</dcterms:modified>
  <cp:revision>1</cp:revision>
</cp:coreProperties>
</file>