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<sst xmlns="http://schemas.openxmlformats.org/spreadsheetml/2006/main" count="104" uniqueCount="104">
  <si>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</si>
  <si>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</si>
  <si>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</si>
  <si>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</si>
  <si>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</si>
  <si>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</si>
  <si>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</si>
  <si>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</si>
  <si>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</si>
  <si>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</si>
  <si>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</si>
  <si>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</si>
  <si>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</si>
  <si>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</si>
  <si>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</si>
  <si>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</si>
  <si>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</si>
  <si>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</si>
  <si>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</si>
  <si>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</si>
  <si>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</si>
  <si>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</si>
  <si>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</si>
  <si>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</si>
  <si>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</si>
  <si>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</si>
  <si>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</si>
  <si>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</si>
  <si>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</si>
  <si>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</si>
  <si>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</si>
  <si>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</si>
  <si>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</si>
  <si>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</si>
  <si>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</si>
  <si>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</si>
  <si>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</si>
  <si>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</si>
  <si>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</si>
  <si>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</si>
  <si>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</si>
  <si>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</si>
  <si>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</si>
  <si>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</si>
  <si>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</si>
  <si>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</si>
  <si>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</si>
  <si>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</si>
  <si>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</si>
  <si>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</si>
  <si>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</si>
  <si>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</si>
  <si>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</si>
  <si>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</si>
  <si>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</si>
  <si>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CRESSONNETTE (VOLAILLE)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</si>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</sst>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0.325</v>
      </c>
      <c r="E14" s="6">
        <f>D14*$B$2</f>
        <v>0.325</v>
      </c>
      <c r="F14" t="s">
        <v>25</v>
      </c>
      <c r="G14" s="8">
        <f>E14*4.9</f>
        <v>1.5925</v>
      </c>
    </row>
    <row r="15">
      <c r="A15" t="s">
        <v>36</v>
      </c>
      <c r="B15" t="s">
        <v>37</v>
      </c>
      <c r="C15" t="s">
        <v>35</v>
      </c>
      <c r="D15" s="4">
        <v>0.5</v>
      </c>
      <c r="E15" s="6">
        <f>D15*$B$2</f>
        <v>0.5</v>
      </c>
      <c r="F15" t="s">
        <v>25</v>
      </c>
      <c r="G15" s="8">
        <f>E15*5.2</f>
        <v>2.6</v>
      </c>
    </row>
    <row r="16">
      <c r="A16" t="s">
        <v>38</v>
      </c>
      <c r="B16" t="s">
        <v>39</v>
      </c>
      <c r="C16" t="s">
        <v>40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41</v>
      </c>
      <c r="B17" t="s">
        <v>42</v>
      </c>
      <c r="C17" t="s">
        <v>43</v>
      </c>
      <c r="D17" s="4">
        <v>1</v>
      </c>
      <c r="E17" s="6">
        <f>D17*$B$2</f>
        <v>1</v>
      </c>
      <c r="F17" t="s">
        <v>44</v>
      </c>
      <c r="G17" s="8">
        <f>E17*1.65</f>
        <v>1.65</v>
      </c>
    </row>
    <row r="18">
      <c r="A18" t="s">
        <v>45</v>
      </c>
      <c r="B18" t="s">
        <v>46</v>
      </c>
      <c r="C18" t="s">
        <v>47</v>
      </c>
      <c r="D18" s="4">
        <v>0.06</v>
      </c>
      <c r="E18" s="6">
        <f>D18*$B$2</f>
        <v>0.06</v>
      </c>
      <c r="F18" t="s">
        <v>25</v>
      </c>
      <c r="G18" s="8">
        <f>E18*0.35</f>
        <v>0.021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/>
      <c r="D2" t="s" s="12">
        <v>56</v>
      </c>
      <c r="E2" t="s" s="12"/>
      <c r="F2"/>
    </row>
    <row r="3">
      <c r="A3" t="s">
        <v>55</v>
      </c>
      <c r="B3">
        <v>2</v>
      </c>
      <c r="C3"/>
      <c r="D3" t="s" s="12">
        <v>57</v>
      </c>
      <c r="E3" t="s" s="12"/>
      <c r="F3"/>
    </row>
    <row r="4">
      <c r="A4" t="s">
        <v>58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58</v>
      </c>
      <c r="B5">
        <v>2</v>
      </c>
      <c r="C5"/>
      <c r="D5" t="s" s="12">
        <v>59</v>
      </c>
      <c r="E5" t="s" s="12"/>
      <c r="F5"/>
    </row>
    <row r="6">
      <c r="A6" t="s">
        <v>58</v>
      </c>
      <c r="B6">
        <v>3</v>
      </c>
      <c r="C6"/>
      <c r="D6" t="s" s="12">
        <v>60</v>
      </c>
      <c r="E6" t="s" s="12"/>
      <c r="F6"/>
    </row>
    <row r="7">
      <c r="A7" t="s">
        <v>61</v>
      </c>
      <c r="B7">
        <v>1</v>
      </c>
      <c r="C7"/>
      <c r="D7" t="s" s="12">
        <v>62</v>
      </c>
      <c r="E7" t="s" s="12"/>
      <c r="F7"/>
    </row>
    <row r="8">
      <c r="A8" t="s">
        <v>63</v>
      </c>
      <c r="B8">
        <v>1</v>
      </c>
      <c r="C8" t="s">
        <v>64</v>
      </c>
      <c r="D8" t="s" s="12">
        <v>65</v>
      </c>
      <c r="E8" t="s" s="12"/>
      <c r="F8"/>
    </row>
    <row r="9">
      <c r="A9" t="s">
        <v>63</v>
      </c>
      <c r="B9">
        <v>2</v>
      </c>
      <c r="C9" t="s">
        <v>66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63</v>
      </c>
      <c r="B10">
        <v>3</v>
      </c>
      <c r="C10" t="s">
        <v>67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68</v>
      </c>
      <c r="F10"/>
    </row>
    <row r="11">
      <c r="A11" t="s">
        <v>63</v>
      </c>
      <c r="B11">
        <v>4</v>
      </c>
      <c r="C11" t="s">
        <v>69</v>
      </c>
      <c r="D11" t="s" s="12">
        <v>70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55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'Besoins'!$B$2*100</f>
        <v>100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'Besoins'!$B$2*8</f>
        <v>8</v>
      </c>
      <c r="E4" t="s">
        <v>15</v>
      </c>
    </row>
    <row r="5">
      <c r="A5">
        <v>3</v>
      </c>
      <c r="B5" t="s">
        <v>78</v>
      </c>
      <c r="C5" t="s">
        <v>79</v>
      </c>
      <c r="D5" s="6">
        <f>'Besoins'!$B$2*6.2</f>
        <v>6.2</v>
      </c>
      <c r="E5" t="s">
        <v>15</v>
      </c>
    </row>
    <row r="6">
      <c r="A6">
        <v>3</v>
      </c>
      <c r="B6" t="s">
        <v>80</v>
      </c>
      <c r="C6" t="s">
        <v>79</v>
      </c>
      <c r="D6" s="6">
        <f>'Besoins'!$B$2*1.6</f>
        <v>1.6</v>
      </c>
      <c r="E6" t="s">
        <v>15</v>
      </c>
    </row>
    <row r="7">
      <c r="A7">
        <v>3</v>
      </c>
      <c r="B7" t="s">
        <v>81</v>
      </c>
      <c r="C7" t="s">
        <v>79</v>
      </c>
      <c r="D7" s="6">
        <f>'Besoins'!$B$2*0.2</f>
        <v>0.2</v>
      </c>
      <c r="E7" t="s">
        <v>25</v>
      </c>
    </row>
    <row r="8">
      <c r="A8">
        <v>2</v>
      </c>
      <c r="B8" t="s">
        <v>82</v>
      </c>
      <c r="C8" t="s">
        <v>79</v>
      </c>
      <c r="D8" s="6">
        <f>'Besoins'!$B$2*0.06</f>
        <v>0.06</v>
      </c>
      <c r="E8" t="s">
        <v>25</v>
      </c>
    </row>
    <row r="9">
      <c r="A9">
        <v>2</v>
      </c>
      <c r="B9" t="s">
        <v>83</v>
      </c>
      <c r="C9" t="s">
        <v>79</v>
      </c>
      <c r="D9" s="6">
        <f>'Besoins'!$B$2*0.002</f>
        <v>0.002</v>
      </c>
      <c r="E9" t="s">
        <v>25</v>
      </c>
    </row>
    <row r="10">
      <c r="A10">
        <v>2</v>
      </c>
      <c r="B10" t="s">
        <v>84</v>
      </c>
      <c r="C10" t="s">
        <v>79</v>
      </c>
      <c r="D10" s="6">
        <f>'Besoins'!$B$2*0.006</f>
        <v>0.006</v>
      </c>
      <c r="E10" t="s">
        <v>25</v>
      </c>
    </row>
    <row r="11">
      <c r="A11">
        <v>2</v>
      </c>
      <c r="B11" t="s">
        <v>85</v>
      </c>
      <c r="C11" t="s">
        <v>79</v>
      </c>
      <c r="D11" s="6">
        <f>'Besoins'!$B$2*0.002</f>
        <v>0.002</v>
      </c>
      <c r="E11" t="s">
        <v>25</v>
      </c>
    </row>
    <row r="12">
      <c r="A12">
        <v>2</v>
      </c>
      <c r="B12" t="s">
        <v>86</v>
      </c>
      <c r="C12" t="s">
        <v>75</v>
      </c>
      <c r="D12" s="6">
        <f>'Besoins'!$B$2*0.65</f>
        <v>0.65</v>
      </c>
      <c r="E12" t="s">
        <v>25</v>
      </c>
    </row>
    <row r="13">
      <c r="A13">
        <v>3</v>
      </c>
      <c r="B13" t="s">
        <v>87</v>
      </c>
      <c r="C13" t="s">
        <v>79</v>
      </c>
      <c r="D13" s="6">
        <f>'Besoins'!$B$2*0.325</f>
        <v>0.325</v>
      </c>
      <c r="E13" t="s">
        <v>25</v>
      </c>
    </row>
    <row r="14">
      <c r="A14">
        <v>3</v>
      </c>
      <c r="B14" t="s">
        <v>88</v>
      </c>
      <c r="C14" t="s">
        <v>79</v>
      </c>
      <c r="D14" s="6">
        <f>'Besoins'!$B$2*0.325</f>
        <v>0.325</v>
      </c>
      <c r="E14" t="s">
        <v>25</v>
      </c>
    </row>
    <row r="15">
      <c r="A15">
        <v>2</v>
      </c>
      <c r="B15" t="s">
        <v>89</v>
      </c>
      <c r="C15" t="s">
        <v>79</v>
      </c>
      <c r="D15" s="6">
        <f>'Besoins'!$B$2*2</f>
        <v>2</v>
      </c>
      <c r="E15" t="s">
        <v>15</v>
      </c>
    </row>
    <row r="16">
      <c r="A16">
        <v>2</v>
      </c>
      <c r="B16" t="s">
        <v>90</v>
      </c>
      <c r="C16" t="s">
        <v>79</v>
      </c>
      <c r="D16" s="6">
        <f>'Besoins'!$B$2*0.5</f>
        <v>0.5</v>
      </c>
      <c r="E16" t="s">
        <v>25</v>
      </c>
    </row>
    <row r="17">
      <c r="A17">
        <v>1</v>
      </c>
      <c r="B17" t="s">
        <v>91</v>
      </c>
      <c r="C17" t="s">
        <v>79</v>
      </c>
      <c r="D17" s="6">
        <f>'Besoins'!$B$2*1</f>
        <v>1</v>
      </c>
      <c r="E17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3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95</v>
      </c>
      <c r="C6" s="6">
        <f>'Besoins'!$B$2*100</f>
        <v>100</v>
      </c>
      <c r="D6" t="s">
        <v>3</v>
      </c>
    </row>
    <row r="7">
      <c r="A7"/>
      <c r="B7" t="str">
        <f>Besoins!B17</f>
        <v>CRESSON France botte</v>
      </c>
      <c r="C7" s="6">
        <f>Besoins!E17</f>
        <v>1</v>
      </c>
      <c r="D7" t="str">
        <f>Besoins!F17</f>
        <v>bte</v>
      </c>
    </row>
    <row r="8">
      <c r="A8" t="s" s="15">
        <v>96</v>
      </c>
      <c r="B8" t="str" s="12">
        <f>Procedure!D3</f>
        <v>Mixer et émulsionner la sauce.</v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 t="s" s="15">
        <v>94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96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98</v>
      </c>
      <c r="C13" s="6">
        <f>'Besoins'!$B$2*8</f>
        <v>8</v>
      </c>
      <c r="D13" t="s">
        <v>15</v>
      </c>
    </row>
    <row r="14">
      <c r="A14"/>
      <c r="B14" t="str">
        <f>Besoins!B18</f>
        <v>Sel fin de cuisine</v>
      </c>
      <c r="C14" s="6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 t="s" s="15">
        <v>99</v>
      </c>
      <c r="B18" t="str" s="12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6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6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4">
        <v>100</v>
      </c>
      <c r="B22"/>
      <c r="C22"/>
      <c r="D22"/>
    </row>
    <row r="23">
      <c r="A23" t="s" s="15">
        <v>94</v>
      </c>
      <c r="B23" t="str" s="12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6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6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6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4">
        <v>101</v>
      </c>
      <c r="B28"/>
      <c r="C28"/>
      <c r="D28"/>
    </row>
    <row r="29">
      <c r="A29" t="s" s="15">
        <v>94</v>
      </c>
      <c r="B29" t="str" s="12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6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6">
        <f>Besoins!E9</f>
        <v>0.325</v>
      </c>
      <c r="D31" t="str">
        <f>Besoins!F9</f>
        <v>kg</v>
      </c>
    </row>
    <row r="32">
      <c r="A32" t="s" s="15">
        <v>96</v>
      </c>
      <c r="B32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6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6">
        <f>Besoins!E9</f>
        <v>0.325</v>
      </c>
      <c r="D34" t="str">
        <f>Besoins!F9</f>
        <v>kg</v>
      </c>
    </row>
    <row r="35">
      <c r="A35" t="s" s="15">
        <v>99</v>
      </c>
      <c r="B35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6">
        <f>"ℹ "&amp;Procedure!E10</f>
        <v>ℹ</v>
      </c>
      <c r="C36"/>
      <c r="D36"/>
    </row>
    <row r="37">
      <c r="A37" t="s" s="15">
        <v>102</v>
      </c>
      <c r="B37" t="str" s="12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7">
        <v>103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2026-09-16T00:05:19Z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2026-09-16T00:05:19Z</dcterms:modified>
  <cp:revision>1</cp:revision>
</cp:coreProperties>
</file>