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<sst xmlns="http://schemas.openxmlformats.org/spreadsheetml/2006/main" count="131" uniqueCount="131">
  <si>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</si>
  <si>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</si>
  <si>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</si>
  <si>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</si>
  <si>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</si>
  <si>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</si>
  <si>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</si>
  <si>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</si>
  <si>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</si>
  <si>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</si>
  <si>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</si>
  <si>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</si>
  <si>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</si>
  <si>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</si>
  <si>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</si>
  <si>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</si>
  <si>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</si>
  <si>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</si>
  <si>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</si>
  <si>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</si>
  <si>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</si>
  <si>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</si>
  <si>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</si>
  <si>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</si>
  <si>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</si>
  <si>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</si>
  <si>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</si>
  <si>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</si>
  <si>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</si>
  <si>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</si>
  <si>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</si>
  <si>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</si>
  <si>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</si>
  <si>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</si>
  <si>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</si>
  <si>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</si>
  <si>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</si>
  <si>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</si>
  <si>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</si>
  <si>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CONS-CHAMPIG-PI</t>
  </si>
  <si>
    <t>Champignons de Paris tranchés boîte</t>
  </si>
  <si>
    <t>Conserves de légumes</t>
  </si>
  <si>
    <t>kg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</si>
  <si>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</si>
  <si>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</si>
  <si>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</si>
  <si>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</si>
  <si>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</si>
  <si>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</si>
  <si>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</si>
  <si>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</si>
  <si>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</si>
  <si>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</si>
  <si>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</si>
  <si>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</si>
  <si>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</si>
  <si>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</si>
  <si>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</si>
  <si>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</si>
  <si>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</si>
  <si>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</si>
  <si>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</si>
  <si>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</si>
  <si>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</si>
  <si>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</si>
  <si>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</si>
  <si>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</si>
  <si>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</si>
  <si>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</si>
  <si>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</si>
  <si>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</si>
  <si>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</si>
  <si>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</si>
  <si>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</si>
  <si>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</si>
  <si>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</si>
  <si>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</si>
  <si>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</si>
  <si>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</si>
  <si>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</si>
  <si>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</si>
  <si>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</si>
  <si>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</si>
  <si>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</si>
  <si>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</si>
  <si>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</si>
  <si>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</si>
  <si>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</si>
  <si>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</si>
  <si>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 (robinet - moy. France 2026)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</si>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</sst>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274.550004</v>
      </c>
    </row>
    <row r="12">
      <c r="A12" t="s" s="3">
        <v>17</v>
      </c>
      <c r="B12" s="4">
        <v>2.74550004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274.550004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2.3</v>
      </c>
      <c r="E9" s="11">
        <f>D9*$B$2</f>
        <v>2.3</v>
      </c>
      <c r="F9" t="s">
        <v>42</v>
      </c>
      <c r="G9" s="4">
        <f>E9*3.2</f>
        <v>7.36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42</v>
      </c>
      <c r="G10" s="4">
        <f>E10*20</f>
        <v>0.04</v>
      </c>
    </row>
    <row r="11">
      <c r="A11" t="s">
        <v>46</v>
      </c>
      <c r="B11" t="s">
        <v>47</v>
      </c>
      <c r="C11" t="s">
        <v>45</v>
      </c>
      <c r="D11" s="9">
        <v>0.002</v>
      </c>
      <c r="E11" s="11">
        <f>D11*$B$2</f>
        <v>0.002</v>
      </c>
      <c r="F11" t="s">
        <v>42</v>
      </c>
      <c r="G11" s="4">
        <f>E11*9.8</f>
        <v>0.0196</v>
      </c>
    </row>
    <row r="12">
      <c r="A12" t="s">
        <v>48</v>
      </c>
      <c r="B12" t="s">
        <v>49</v>
      </c>
      <c r="C12" t="s">
        <v>45</v>
      </c>
      <c r="D12" s="9">
        <v>0.006</v>
      </c>
      <c r="E12" s="11">
        <f>D12*$B$2</f>
        <v>0.006</v>
      </c>
      <c r="F12" t="s">
        <v>42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42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42</v>
      </c>
      <c r="G14" s="4">
        <f>E14*30</f>
        <v>3</v>
      </c>
    </row>
    <row r="15">
      <c r="A15" t="s">
        <v>56</v>
      </c>
      <c r="B15" t="s">
        <v>57</v>
      </c>
      <c r="C15" t="s">
        <v>58</v>
      </c>
      <c r="D15" s="9">
        <v>0.12</v>
      </c>
      <c r="E15" s="11">
        <f>D15*$B$2</f>
        <v>0.12</v>
      </c>
      <c r="F15" t="s">
        <v>42</v>
      </c>
      <c r="G15" s="4">
        <f>E15*23.08</f>
        <v>2.7696</v>
      </c>
    </row>
    <row r="16">
      <c r="A16" t="s">
        <v>59</v>
      </c>
      <c r="B16" t="s">
        <v>60</v>
      </c>
      <c r="C16" t="s">
        <v>61</v>
      </c>
      <c r="D16" s="9">
        <v>1.15</v>
      </c>
      <c r="E16" s="11">
        <f>D16*$B$2</f>
        <v>1.15</v>
      </c>
      <c r="F16" t="s">
        <v>42</v>
      </c>
      <c r="G16" s="4">
        <f>E16*5.2</f>
        <v>5.98</v>
      </c>
    </row>
    <row r="17">
      <c r="A17" t="s">
        <v>62</v>
      </c>
      <c r="B17" t="s">
        <v>63</v>
      </c>
      <c r="C17" t="s">
        <v>64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42</v>
      </c>
      <c r="G18" s="4">
        <f>E18*6</f>
        <v>6</v>
      </c>
    </row>
    <row r="19">
      <c r="A19" t="s">
        <v>68</v>
      </c>
      <c r="B19" t="s">
        <v>69</v>
      </c>
      <c r="C19" t="s">
        <v>70</v>
      </c>
      <c r="D19" s="9">
        <v>0.06</v>
      </c>
      <c r="E19" s="11">
        <f>D19*$B$2</f>
        <v>0.06</v>
      </c>
      <c r="F19" t="s">
        <v>42</v>
      </c>
      <c r="G19" s="4">
        <f>E19*0.35</f>
        <v>0.021</v>
      </c>
    </row>
    <row r="20">
      <c r="A20" t="s">
        <v>71</v>
      </c>
      <c r="B20" t="s">
        <v>72</v>
      </c>
      <c r="C20" t="s">
        <v>73</v>
      </c>
      <c r="D20" s="9">
        <v>15</v>
      </c>
      <c r="E20" s="11">
        <f>D20*$B$2</f>
        <v>15</v>
      </c>
      <c r="F20" t="s">
        <v>42</v>
      </c>
      <c r="G20" s="4">
        <f>E20*16</f>
        <v>240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15</v>
      </c>
      <c r="E3" t="s">
        <v>42</v>
      </c>
      <c r="F3" t="s">
        <v>73</v>
      </c>
    </row>
    <row r="4">
      <c r="A4">
        <v>1</v>
      </c>
      <c r="B4" t="s">
        <v>83</v>
      </c>
      <c r="C4" t="s">
        <v>82</v>
      </c>
      <c r="D4" s="11">
        <v>2.3</v>
      </c>
      <c r="E4" t="s">
        <v>42</v>
      </c>
      <c r="F4" t="s">
        <v>41</v>
      </c>
    </row>
    <row r="5">
      <c r="A5">
        <v>1</v>
      </c>
      <c r="B5" t="s">
        <v>84</v>
      </c>
      <c r="C5" t="s">
        <v>79</v>
      </c>
      <c r="D5" s="11">
        <v>100</v>
      </c>
      <c r="E5" t="s">
        <v>25</v>
      </c>
      <c r="F5" t="s">
        <v>85</v>
      </c>
    </row>
    <row r="6">
      <c r="A6">
        <v>2</v>
      </c>
      <c r="B6" t="s">
        <v>86</v>
      </c>
      <c r="C6" t="s">
        <v>79</v>
      </c>
      <c r="D6" s="11">
        <v>100</v>
      </c>
      <c r="E6" t="s">
        <v>25</v>
      </c>
      <c r="F6" t="s">
        <v>85</v>
      </c>
    </row>
    <row r="7">
      <c r="A7">
        <v>3</v>
      </c>
      <c r="B7" t="s">
        <v>87</v>
      </c>
      <c r="C7" t="s">
        <v>79</v>
      </c>
      <c r="D7" s="11">
        <v>8</v>
      </c>
      <c r="E7" t="s">
        <v>35</v>
      </c>
      <c r="F7" t="s">
        <v>88</v>
      </c>
    </row>
    <row r="8">
      <c r="A8">
        <v>4</v>
      </c>
      <c r="B8" t="s">
        <v>89</v>
      </c>
      <c r="C8" t="s">
        <v>82</v>
      </c>
      <c r="D8" s="11">
        <v>6.28</v>
      </c>
      <c r="E8" t="s">
        <v>35</v>
      </c>
      <c r="F8" t="s">
        <v>34</v>
      </c>
    </row>
    <row r="9">
      <c r="A9">
        <v>4</v>
      </c>
      <c r="B9" t="s">
        <v>90</v>
      </c>
      <c r="C9" t="s">
        <v>82</v>
      </c>
      <c r="D9" s="11">
        <v>1.6</v>
      </c>
      <c r="E9" t="s">
        <v>35</v>
      </c>
      <c r="F9" t="s">
        <v>38</v>
      </c>
    </row>
    <row r="10">
      <c r="A10">
        <v>4</v>
      </c>
      <c r="B10" t="s">
        <v>91</v>
      </c>
      <c r="C10" t="s">
        <v>82</v>
      </c>
      <c r="D10" s="11">
        <v>0.12</v>
      </c>
      <c r="E10" t="s">
        <v>42</v>
      </c>
      <c r="F10" t="s">
        <v>58</v>
      </c>
    </row>
    <row r="11">
      <c r="A11">
        <v>3</v>
      </c>
      <c r="B11" t="s">
        <v>92</v>
      </c>
      <c r="C11" t="s">
        <v>82</v>
      </c>
      <c r="D11" s="11">
        <v>0.06</v>
      </c>
      <c r="E11" t="s">
        <v>42</v>
      </c>
      <c r="F11" t="s">
        <v>70</v>
      </c>
    </row>
    <row r="12">
      <c r="A12">
        <v>3</v>
      </c>
      <c r="B12" t="s">
        <v>93</v>
      </c>
      <c r="C12" t="s">
        <v>82</v>
      </c>
      <c r="D12" s="11">
        <v>0.002</v>
      </c>
      <c r="E12" t="s">
        <v>42</v>
      </c>
      <c r="F12" t="s">
        <v>45</v>
      </c>
    </row>
    <row r="13">
      <c r="A13">
        <v>3</v>
      </c>
      <c r="B13" t="s">
        <v>94</v>
      </c>
      <c r="C13" t="s">
        <v>82</v>
      </c>
      <c r="D13" s="11">
        <v>0.006</v>
      </c>
      <c r="E13" t="s">
        <v>42</v>
      </c>
      <c r="F13" t="s">
        <v>45</v>
      </c>
    </row>
    <row r="14">
      <c r="A14">
        <v>3</v>
      </c>
      <c r="B14" t="s">
        <v>95</v>
      </c>
      <c r="C14" t="s">
        <v>82</v>
      </c>
      <c r="D14" s="11">
        <v>0.002</v>
      </c>
      <c r="E14" t="s">
        <v>42</v>
      </c>
      <c r="F14" t="s">
        <v>45</v>
      </c>
    </row>
    <row r="15">
      <c r="A15">
        <v>3</v>
      </c>
      <c r="B15" t="s">
        <v>96</v>
      </c>
      <c r="C15" t="s">
        <v>82</v>
      </c>
      <c r="D15" s="11">
        <v>0.65</v>
      </c>
      <c r="E15" t="s">
        <v>42</v>
      </c>
      <c r="F15" t="s">
        <v>52</v>
      </c>
    </row>
    <row r="16">
      <c r="A16">
        <v>3</v>
      </c>
      <c r="B16" t="s">
        <v>97</v>
      </c>
      <c r="C16" t="s">
        <v>82</v>
      </c>
      <c r="D16" s="11">
        <v>0.65</v>
      </c>
      <c r="E16" t="s">
        <v>42</v>
      </c>
      <c r="F16" t="s">
        <v>61</v>
      </c>
    </row>
    <row r="17">
      <c r="A17">
        <v>3</v>
      </c>
      <c r="B17" t="s">
        <v>98</v>
      </c>
      <c r="C17" t="s">
        <v>82</v>
      </c>
      <c r="D17" s="11">
        <v>2</v>
      </c>
      <c r="E17" t="s">
        <v>35</v>
      </c>
      <c r="F17" t="s">
        <v>64</v>
      </c>
    </row>
    <row r="18">
      <c r="A18">
        <v>3</v>
      </c>
      <c r="B18" t="s">
        <v>97</v>
      </c>
      <c r="C18" t="s">
        <v>82</v>
      </c>
      <c r="D18" s="11">
        <v>0.5</v>
      </c>
      <c r="E18" t="s">
        <v>42</v>
      </c>
      <c r="F18" t="s">
        <v>61</v>
      </c>
    </row>
    <row r="19">
      <c r="A19">
        <v>2</v>
      </c>
      <c r="B19" t="s">
        <v>99</v>
      </c>
      <c r="C19" t="s">
        <v>82</v>
      </c>
      <c r="D19" s="11">
        <v>1</v>
      </c>
      <c r="E19" t="s">
        <v>42</v>
      </c>
      <c r="F19" t="s">
        <v>67</v>
      </c>
    </row>
    <row r="20">
      <c r="A20">
        <v>1</v>
      </c>
      <c r="B20" t="s">
        <v>100</v>
      </c>
      <c r="C20" t="s">
        <v>82</v>
      </c>
      <c r="D20" s="11">
        <v>0.1</v>
      </c>
      <c r="E20" t="s">
        <v>42</v>
      </c>
      <c r="F2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107</v>
      </c>
      <c r="E3" t="s" s="13"/>
      <c r="F3"/>
    </row>
    <row r="4">
      <c r="A4" t="s">
        <v>2</v>
      </c>
      <c r="B4">
        <v>3</v>
      </c>
      <c r="C4"/>
      <c r="D4" t="s" s="13">
        <v>108</v>
      </c>
      <c r="E4" t="s" s="13"/>
      <c r="F4"/>
    </row>
    <row r="5">
      <c r="A5" t="s">
        <v>2</v>
      </c>
      <c r="B5">
        <v>4</v>
      </c>
      <c r="C5"/>
      <c r="D5" t="inlineStr" s="13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3"/>
      <c r="F6"/>
    </row>
    <row r="7">
      <c r="A7" t="s">
        <v>109</v>
      </c>
      <c r="B7">
        <v>1</v>
      </c>
      <c r="C7"/>
      <c r="D7" t="s" s="13">
        <v>110</v>
      </c>
      <c r="E7" t="s" s="13"/>
      <c r="F7"/>
    </row>
    <row r="8">
      <c r="A8" t="s">
        <v>109</v>
      </c>
      <c r="B8">
        <v>2</v>
      </c>
      <c r="C8"/>
      <c r="D8" t="s" s="13">
        <v>111</v>
      </c>
      <c r="E8" t="s" s="13"/>
      <c r="F8"/>
    </row>
    <row r="9">
      <c r="A9" t="s">
        <v>112</v>
      </c>
      <c r="B9">
        <v>1</v>
      </c>
      <c r="C9"/>
      <c r="D9" t="inlineStr" s="13">
        <is>
          <t>Mise en place du poste de travail — Vérifier les D.L.C., peser les denrées, sélectionner le matériel. Désinfecter le matériel et le poste de travail suivant les protocoles.</t>
        </is>
      </c>
      <c r="E9" t="s" s="13"/>
      <c r="F9"/>
    </row>
    <row r="10">
      <c r="A10" t="s">
        <v>112</v>
      </c>
      <c r="B10">
        <v>2</v>
      </c>
      <c r="C10"/>
      <c r="D10" t="s" s="13">
        <v>113</v>
      </c>
      <c r="E10" t="s" s="13"/>
      <c r="F10"/>
    </row>
    <row r="11">
      <c r="A11" t="s">
        <v>112</v>
      </c>
      <c r="B11">
        <v>3</v>
      </c>
      <c r="C11"/>
      <c r="D11" t="s" s="13">
        <v>114</v>
      </c>
      <c r="E11" t="s" s="13"/>
      <c r="F11"/>
    </row>
    <row r="12">
      <c r="A12" t="s">
        <v>115</v>
      </c>
      <c r="B12">
        <v>1</v>
      </c>
      <c r="C12"/>
      <c r="D12" t="s" s="13">
        <v>116</v>
      </c>
      <c r="E12" t="s" s="13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120</v>
      </c>
      <c r="B6" t="str" s="13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6">
        <v>121</v>
      </c>
      <c r="B7" t="str" s="13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Besoins!B9</f>
        <v>Champignons de Paris tranchés boîte</v>
      </c>
      <c r="C9" s="11">
        <f>Besoins!E9</f>
        <v>2.3</v>
      </c>
      <c r="D9" t="str">
        <f>Besoins!F9</f>
        <v>kg</v>
      </c>
    </row>
    <row r="10">
      <c r="A10" t="s" s="16">
        <v>122</v>
      </c>
      <c r="B10" t="str" s="13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123</v>
      </c>
      <c r="C11" s="11">
        <f>'Besoins'!$B$2*100</f>
        <v>100</v>
      </c>
      <c r="D11" t="s">
        <v>25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6">
        <v>124</v>
      </c>
      <c r="B13" t="str" s="13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5">
        <v>125</v>
      </c>
      <c r="B15"/>
      <c r="C15"/>
      <c r="D15"/>
    </row>
    <row r="16">
      <c r="A16" t="s" s="16">
        <v>119</v>
      </c>
      <c r="B16" t="str" s="13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126</v>
      </c>
      <c r="C17" s="11">
        <f>'Besoins'!$B$2*100</f>
        <v>100</v>
      </c>
      <c r="D17" t="s">
        <v>25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6">
        <v>120</v>
      </c>
      <c r="B19" t="str" s="13">
        <f>Procedure!D8</f>
        <v>Émulsionner au mixeur.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6">
        <v>120</v>
      </c>
      <c r="B23" t="str" s="13">
        <f>Procedure!D10</f>
        <v>Réduire de 2 litres le fond blanc de la recette de base.</v>
      </c>
      <c r="C23"/>
      <c r="D23"/>
    </row>
    <row r="24">
      <c r="A24"/>
      <c r="B24" t="s">
        <v>128</v>
      </c>
      <c r="C24" s="11">
        <f>'Besoins'!$B$2*8</f>
        <v>8</v>
      </c>
      <c r="D24" t="s">
        <v>35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129</v>
      </c>
      <c r="C30" s="11">
        <f>'Besoins'!$B$2*0.65</f>
        <v>0.65</v>
      </c>
      <c r="D30" t="s">
        <v>42</v>
      </c>
    </row>
    <row r="31">
      <c r="A31" t="s" s="16">
        <v>121</v>
      </c>
      <c r="B31" t="str" s="13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129</v>
      </c>
      <c r="C33" s="11">
        <f>'Besoins'!$B$2*0.5</f>
        <v>0.5</v>
      </c>
      <c r="D33" t="s">
        <v>42</v>
      </c>
    </row>
    <row r="34">
      <c r="A34"/>
      <c r="B34"/>
      <c r="C34"/>
      <c r="D34"/>
    </row>
    <row r="35">
      <c r="A35" t="s" s="15">
        <v>130</v>
      </c>
      <c r="B35"/>
      <c r="C35"/>
      <c r="D35"/>
    </row>
    <row r="36">
      <c r="A36" t="s" s="16">
        <v>119</v>
      </c>
      <c r="B36" t="str" s="13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Besoins!B7</f>
        <v>Eau (robinet - moy. France 2026)</v>
      </c>
      <c r="C37" s="11">
        <f>Besoins!E7</f>
        <v>6.28</v>
      </c>
      <c r="D37" t="str">
        <f>Besoins!F7</f>
        <v>lt</v>
      </c>
    </row>
    <row r="38">
      <c r="A38"/>
      <c r="B38" t="str">
        <f>Besoins!B8</f>
        <v>Vin blanc sec de cuisson</v>
      </c>
      <c r="C38" s="11">
        <f>Besoins!E8</f>
        <v>1.6</v>
      </c>
      <c r="D38" t="str">
        <f>Besoins!F8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7">
        <v>22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2026-10-31T03:06:02Z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2026-10-31T03:06:02Z</dcterms:modified>
  <cp:revision>1</cp:revision>
</cp:coreProperties>
</file>