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<sst xmlns="http://schemas.openxmlformats.org/spreadsheetml/2006/main" count="116" uniqueCount="116">
  <si>
    <t>Fiche technique</t>
  </si>
  <si>
    <t>Nom</t>
  </si>
  <si>
    <t>SAUCE NORMANDE</t>
  </si>
  <si>
    <t>Code</t>
  </si>
  <si>
    <t>GRO_CDC_206No</t>
  </si>
  <si>
    <t>Classe</t>
  </si>
  <si>
    <t>Sauces collectivité (GRO.SAUCES)</t>
  </si>
  <si>
    <t>Statut</t>
  </si>
  <si>
    <t>publie</t>
  </si>
  <si>
    <t>Verrouillée</t>
  </si>
  <si>
    <t>Non</t>
  </si>
  <si>
    <t>Source bibliographique</t>
  </si>
  <si>
    <t>La Cuisine de Collectivité (BPI.CDC)</t>
  </si>
  <si>
    <t>Provenance</t>
  </si>
  <si>
    <t>Quantité de référence</t>
  </si>
  <si>
    <t>100 pc</t>
  </si>
  <si>
    <t>Coût de revient H.T. (qt de référence)</t>
  </si>
  <si>
    <t>Coût unitaire H.T.</t>
  </si>
  <si>
    <t>Quantité demandée pour cet export</t>
  </si>
  <si>
    <t>Coût de revient total H.T. pour cette quantité</t>
  </si>
  <si>
    <t>Export généré le</t>
  </si>
  <si>
    <t>31/10/2026 03:08</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</si>
  <si>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</si>
  <si>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</si>
  <si>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</si>
  <si>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</si>
  <si>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</si>
  <si>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</si>
  <si>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</si>
  <si>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</si>
  <si>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</si>
  <si>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</si>
  <si>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</si>
  <si>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</si>
  <si>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</si>
  <si>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</si>
  <si>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VIN-BLANC-CUI</t>
  </si>
  <si>
    <t>Vin blanc sec de cuisson</t>
  </si>
  <si>
    <t>Vins et bières de cuisson</t>
  </si>
  <si>
    <t>EPI-MUSCADE-POW</t>
  </si>
  <si>
    <t>Noix de muscade moulue</t>
  </si>
  <si>
    <t>Épices en poudre et graines</t>
  </si>
  <si>
    <t>kg</t>
  </si>
  <si>
    <t>EPI-PIMENT-CAYE</t>
  </si>
  <si>
    <t>Piment de Cayenne</t>
  </si>
  <si>
    <t>EPI-POIVRE-BLAN</t>
  </si>
  <si>
    <t>Poivre blanc moulu</t>
  </si>
  <si>
    <t>FAR-T55</t>
  </si>
  <si>
    <t>Farine de blé T55</t>
  </si>
  <si>
    <t>Farines de blé</t>
  </si>
  <si>
    <t>CHEF-CONC-CHAMPI</t>
  </si>
  <si>
    <t>Concentré Liquide Champignons (CHEF, Nestlé Professional)</t>
  </si>
  <si>
    <t>Fonds concentrés et extraits</t>
  </si>
  <si>
    <t>KNORR-FUMET-POIS</t>
  </si>
  <si>
    <t>Fumet de Poisson déshydraté (Knorr Professional)</t>
  </si>
  <si>
    <t>Fonds déshydratés et poudres</t>
  </si>
  <si>
    <t>BEU-DOUX</t>
  </si>
  <si>
    <t>Beurre doux 82% MG plaquette</t>
  </si>
  <si>
    <t>Beurres et margarines</t>
  </si>
  <si>
    <t>CRE-FRAICHE-LI</t>
  </si>
  <si>
    <t>Crème fraîche liquide 15% MG allégée</t>
  </si>
  <si>
    <t>Crèmes fraîches et laitières</t>
  </si>
  <si>
    <t>OVO-JAUNE-LIQ</t>
  </si>
  <si>
    <t>Jaune d'oeuf liquide pasteurisé</t>
  </si>
  <si>
    <t>Ovoproduits</t>
  </si>
  <si>
    <t>SEL-FIN</t>
  </si>
  <si>
    <t>Sel fin de cuisine</t>
  </si>
  <si>
    <t>Sels et condiments de base</t>
  </si>
  <si>
    <t>Total</t>
  </si>
  <si>
    <t>Niveau</t>
  </si>
  <si>
    <t>Composant</t>
  </si>
  <si>
    <t>Type</t>
  </si>
  <si>
    <t>Quantité (pour 100 pc)</t>
  </si>
  <si>
    <t>recette</t>
  </si>
  <si>
    <t>Sauces collectivité</t>
  </si>
  <si>
    <t xml:space="preserve">    ↳ SAUCE VELOUTÉ DE POISSON</t>
  </si>
  <si>
    <t xml:space="preserve">        ↳ Fumet de poisson au vin blanc (collectivité)</t>
  </si>
  <si>
    <t>Préparations de base collectivité</t>
  </si>
  <si>
    <t xml:space="preserve">            ↳ Eau (robinet - moy. France 2026)</t>
  </si>
  <si>
    <t>matiere</t>
  </si>
  <si>
    <t xml:space="preserve">            ↳ Vin blanc sec de cuisson</t>
  </si>
  <si>
    <t xml:space="preserve">            ↳ Fumet de Poisson déshydraté (Knorr Professional)</t>
  </si>
  <si>
    <t xml:space="preserve">        ↳ Sel fin de cuisine</t>
  </si>
  <si>
    <t xml:space="preserve">        ↳ Piment de Cayenne</t>
  </si>
  <si>
    <t xml:space="preserve">        ↳ Poivre blanc moulu</t>
  </si>
  <si>
    <t xml:space="preserve">        ↳ Noix de muscade moulue</t>
  </si>
  <si>
    <t xml:space="preserve">        ↳ Farine de blé T55</t>
  </si>
  <si>
    <t xml:space="preserve">        ↳ Beurre doux 82% MG plaquette</t>
  </si>
  <si>
    <t xml:space="preserve">    ↳ Concentré liquide champignons (collectivité)</t>
  </si>
  <si>
    <t xml:space="preserve">        ↳ Concentré Liquide Champignons (CHEF, Nestlé Professional)</t>
  </si>
  <si>
    <t xml:space="preserve">    ↳ Crème fraîche liquide 15% MG allégée</t>
  </si>
  <si>
    <t xml:space="preserve">    ↳ Jaune d'oeuf liquide pasteurisé</t>
  </si>
  <si>
    <t>Recette</t>
  </si>
  <si>
    <t>#</t>
  </si>
  <si>
    <t>Verbe</t>
  </si>
  <si>
    <t>Étape</t>
  </si>
  <si>
    <t>Précision technique</t>
  </si>
  <si>
    <t>Durée</t>
  </si>
  <si>
    <t>Velouté de poisson parfumé au concentré de champignons, lié avec 2 litres de crème fraîche et 1/4 de litre de jaunes d'œufs pasteurisés.</t>
  </si>
  <si>
    <t>Monter au mixeur.</t>
  </si>
  <si>
    <t>SAUCE VELOUTÉ DE POISSON</t>
  </si>
  <si>
    <t>Fumet de poisson au vin blanc (collectivité)</t>
  </si>
  <si>
    <t>Réhydrater la poudre déshydratée dans l'eau chaude puis ajouter le vin blanc. Porter à ébullition légère et laisser réduire quelques minutes.</t>
  </si>
  <si>
    <t>Concentré liquide champignons (collectivité)</t>
  </si>
  <si>
    <t>Utiliser directement le concentré liquide, sans dilution — reconditionnement en cuisine.</t>
  </si>
  <si>
    <t>Fiche technique — SAUCE NORMANDE</t>
  </si>
  <si>
    <t>SAUCE NORMANDE  GRO_CDC_206No</t>
  </si>
  <si>
    <t>1.</t>
  </si>
  <si>
    <t xml:space="preserve">    SAUCE VELOUTÉ DE POISSON</t>
  </si>
  <si>
    <t xml:space="preserve">    Concentré liquide champignons (collectivité)</t>
  </si>
  <si>
    <t>2.</t>
  </si>
  <si>
    <t>↳ SAUCE VELOUTÉ DE POISSON  GRO_CDC_206Po</t>
  </si>
  <si>
    <t>3.</t>
  </si>
  <si>
    <t xml:space="preserve">    Fumet de poisson au vin blanc (collectivité)</t>
  </si>
  <si>
    <t>↳ Fumet de poisson au vin blanc (collectivité)  GRO-FUMETV-POISS</t>
  </si>
  <si>
    <t>↳ Concentré liquide champignons (collectivité)  GRO-CC-CHAMPI-CH</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</si>
</sst>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25.339155</v>
      </c>
    </row>
    <row r="12">
      <c r="A12" t="s" s="3">
        <v>17</v>
      </c>
      <c r="B12" s="4">
        <v>0.25339155</v>
      </c>
    </row>
    <row r="13">
      <c r="A13"/>
      <c r="B13"/>
    </row>
    <row r="14">
      <c r="A14" t="s" s="5">
        <v>18</v>
      </c>
      <c r="B14" t="s" s="5">
        <v>15</v>
      </c>
    </row>
    <row r="15">
      <c r="A15" t="s" s="5">
        <v>19</v>
      </c>
      <c r="B15" s="6">
        <v>25.339155</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9"/>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7.85</v>
      </c>
      <c r="E7" s="11">
        <f>D7*$B$2</f>
        <v>7.85</v>
      </c>
      <c r="F7" t="s">
        <v>35</v>
      </c>
      <c r="G7" s="4">
        <f>E7*0.0043</f>
        <v>0.033755</v>
      </c>
    </row>
    <row r="8">
      <c r="A8" t="s">
        <v>36</v>
      </c>
      <c r="B8" t="s">
        <v>37</v>
      </c>
      <c r="C8" t="s">
        <v>38</v>
      </c>
      <c r="D8" s="9">
        <v>2</v>
      </c>
      <c r="E8" s="11">
        <f>D8*$B$2</f>
        <v>2</v>
      </c>
      <c r="F8" t="s">
        <v>35</v>
      </c>
      <c r="G8" s="4">
        <f>E8*2.8</f>
        <v>5.6</v>
      </c>
    </row>
    <row r="9">
      <c r="A9" t="s">
        <v>39</v>
      </c>
      <c r="B9" t="s">
        <v>40</v>
      </c>
      <c r="C9" t="s">
        <v>41</v>
      </c>
      <c r="D9" s="9">
        <v>0.002</v>
      </c>
      <c r="E9" s="11">
        <f>D9*$B$2</f>
        <v>0.002</v>
      </c>
      <c r="F9" t="s">
        <v>42</v>
      </c>
      <c r="G9" s="4">
        <f>E9*20</f>
        <v>0.04</v>
      </c>
    </row>
    <row r="10">
      <c r="A10" t="s">
        <v>43</v>
      </c>
      <c r="B10" t="s">
        <v>44</v>
      </c>
      <c r="C10" t="s">
        <v>41</v>
      </c>
      <c r="D10" s="9">
        <v>0.002</v>
      </c>
      <c r="E10" s="11">
        <f>D10*$B$2</f>
        <v>0.002</v>
      </c>
      <c r="F10" t="s">
        <v>42</v>
      </c>
      <c r="G10" s="4">
        <f>E10*9.8</f>
        <v>0.0196</v>
      </c>
    </row>
    <row r="11">
      <c r="A11" t="s">
        <v>45</v>
      </c>
      <c r="B11" t="s">
        <v>46</v>
      </c>
      <c r="C11" t="s">
        <v>41</v>
      </c>
      <c r="D11" s="9">
        <v>0.006</v>
      </c>
      <c r="E11" s="11">
        <f>D11*$B$2</f>
        <v>0.006</v>
      </c>
      <c r="F11" t="s">
        <v>42</v>
      </c>
      <c r="G11" s="4">
        <f>E11*14.8</f>
        <v>0.0888</v>
      </c>
    </row>
    <row r="12">
      <c r="A12" t="s">
        <v>47</v>
      </c>
      <c r="B12" t="s">
        <v>48</v>
      </c>
      <c r="C12" t="s">
        <v>49</v>
      </c>
      <c r="D12" s="9">
        <v>0.65</v>
      </c>
      <c r="E12" s="11">
        <f>D12*$B$2</f>
        <v>0.65</v>
      </c>
      <c r="F12" t="s">
        <v>42</v>
      </c>
      <c r="G12" s="4">
        <f>E12*0.56</f>
        <v>0.364</v>
      </c>
    </row>
    <row r="13">
      <c r="A13" t="s">
        <v>50</v>
      </c>
      <c r="B13" t="s">
        <v>51</v>
      </c>
      <c r="C13" t="s">
        <v>52</v>
      </c>
      <c r="D13" s="9">
        <v>0.1</v>
      </c>
      <c r="E13" s="11">
        <f>D13*$B$2</f>
        <v>0.1</v>
      </c>
      <c r="F13" t="s">
        <v>35</v>
      </c>
      <c r="G13" s="4">
        <f>E13*64.8</f>
        <v>6.48</v>
      </c>
    </row>
    <row r="14">
      <c r="A14" t="s">
        <v>53</v>
      </c>
      <c r="B14" t="s">
        <v>54</v>
      </c>
      <c r="C14" t="s">
        <v>55</v>
      </c>
      <c r="D14" s="9">
        <v>0.15</v>
      </c>
      <c r="E14" s="11">
        <f>D14*$B$2</f>
        <v>0.15</v>
      </c>
      <c r="F14" t="s">
        <v>42</v>
      </c>
      <c r="G14" s="4">
        <f>E14*23.08</f>
        <v>3.462</v>
      </c>
    </row>
    <row r="15">
      <c r="A15" t="s">
        <v>56</v>
      </c>
      <c r="B15" t="s">
        <v>57</v>
      </c>
      <c r="C15" t="s">
        <v>58</v>
      </c>
      <c r="D15" s="9">
        <v>0.65</v>
      </c>
      <c r="E15" s="11">
        <f>D15*$B$2</f>
        <v>0.65</v>
      </c>
      <c r="F15" t="s">
        <v>42</v>
      </c>
      <c r="G15" s="4">
        <f>E15*5.2</f>
        <v>3.38</v>
      </c>
    </row>
    <row r="16">
      <c r="A16" t="s">
        <v>59</v>
      </c>
      <c r="B16" t="s">
        <v>60</v>
      </c>
      <c r="C16" t="s">
        <v>61</v>
      </c>
      <c r="D16" s="9">
        <v>2</v>
      </c>
      <c r="E16" s="11">
        <f>D16*$B$2</f>
        <v>2</v>
      </c>
      <c r="F16" t="s">
        <v>35</v>
      </c>
      <c r="G16" s="4">
        <f>E16*2.2</f>
        <v>4.4</v>
      </c>
    </row>
    <row r="17">
      <c r="A17" t="s">
        <v>62</v>
      </c>
      <c r="B17" t="s">
        <v>63</v>
      </c>
      <c r="C17" t="s">
        <v>64</v>
      </c>
      <c r="D17" s="9">
        <v>0.25</v>
      </c>
      <c r="E17" s="11">
        <f>D17*$B$2</f>
        <v>0.25</v>
      </c>
      <c r="F17" t="s">
        <v>42</v>
      </c>
      <c r="G17" s="4">
        <f>E17*5.8</f>
        <v>1.45</v>
      </c>
    </row>
    <row r="18">
      <c r="A18" t="s">
        <v>65</v>
      </c>
      <c r="B18" t="s">
        <v>66</v>
      </c>
      <c r="C18" t="s">
        <v>67</v>
      </c>
      <c r="D18" s="9">
        <v>0.06</v>
      </c>
      <c r="E18" s="11">
        <f>D18*$B$2</f>
        <v>0.06</v>
      </c>
      <c r="F18" t="s">
        <v>42</v>
      </c>
      <c r="G18" s="4">
        <f>E18*0.35</f>
        <v>0.021</v>
      </c>
    </row>
    <row r="19">
      <c r="A19"/>
      <c r="B19"/>
      <c r="C19"/>
      <c r="D19"/>
      <c r="E19"/>
      <c r="F19" t="s" s="3">
        <v>68</v>
      </c>
      <c r="G19" s="12">
        <f>SUM(G7:G18)</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7"/>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69</v>
      </c>
      <c r="B1" t="s" s="2">
        <v>70</v>
      </c>
      <c r="C1" t="s" s="2">
        <v>71</v>
      </c>
      <c r="D1" t="s" s="2">
        <v>72</v>
      </c>
      <c r="E1" t="s" s="2">
        <v>30</v>
      </c>
      <c r="F1" t="s" s="2">
        <v>5</v>
      </c>
    </row>
    <row r="2">
      <c r="A2">
        <v>0</v>
      </c>
      <c r="B2" t="s">
        <v>2</v>
      </c>
      <c r="C2" t="s">
        <v>73</v>
      </c>
      <c r="D2" s="11">
        <v>100</v>
      </c>
      <c r="E2" t="s">
        <v>25</v>
      </c>
      <c r="F2" t="s">
        <v>74</v>
      </c>
    </row>
    <row r="3">
      <c r="A3">
        <v>1</v>
      </c>
      <c r="B3" t="s">
        <v>75</v>
      </c>
      <c r="C3" t="s">
        <v>73</v>
      </c>
      <c r="D3" s="11">
        <v>100</v>
      </c>
      <c r="E3" t="s">
        <v>25</v>
      </c>
      <c r="F3" t="s">
        <v>74</v>
      </c>
    </row>
    <row r="4">
      <c r="A4">
        <v>2</v>
      </c>
      <c r="B4" t="s">
        <v>76</v>
      </c>
      <c r="C4" t="s">
        <v>73</v>
      </c>
      <c r="D4" s="11">
        <v>10</v>
      </c>
      <c r="E4" t="s">
        <v>35</v>
      </c>
      <c r="F4" t="s">
        <v>77</v>
      </c>
    </row>
    <row r="5">
      <c r="A5">
        <v>3</v>
      </c>
      <c r="B5" t="s">
        <v>78</v>
      </c>
      <c r="C5" t="s">
        <v>79</v>
      </c>
      <c r="D5" s="11">
        <v>7.85</v>
      </c>
      <c r="E5" t="s">
        <v>35</v>
      </c>
      <c r="F5" t="s">
        <v>34</v>
      </c>
    </row>
    <row r="6">
      <c r="A6">
        <v>3</v>
      </c>
      <c r="B6" t="s">
        <v>80</v>
      </c>
      <c r="C6" t="s">
        <v>79</v>
      </c>
      <c r="D6" s="11">
        <v>2</v>
      </c>
      <c r="E6" t="s">
        <v>35</v>
      </c>
      <c r="F6" t="s">
        <v>38</v>
      </c>
    </row>
    <row r="7">
      <c r="A7">
        <v>3</v>
      </c>
      <c r="B7" t="s">
        <v>81</v>
      </c>
      <c r="C7" t="s">
        <v>79</v>
      </c>
      <c r="D7" s="11">
        <v>0.15</v>
      </c>
      <c r="E7" t="s">
        <v>42</v>
      </c>
      <c r="F7" t="s">
        <v>55</v>
      </c>
    </row>
    <row r="8">
      <c r="A8">
        <v>2</v>
      </c>
      <c r="B8" t="s">
        <v>82</v>
      </c>
      <c r="C8" t="s">
        <v>79</v>
      </c>
      <c r="D8" s="11">
        <v>0.06</v>
      </c>
      <c r="E8" t="s">
        <v>42</v>
      </c>
      <c r="F8" t="s">
        <v>67</v>
      </c>
    </row>
    <row r="9">
      <c r="A9">
        <v>2</v>
      </c>
      <c r="B9" t="s">
        <v>83</v>
      </c>
      <c r="C9" t="s">
        <v>79</v>
      </c>
      <c r="D9" s="11">
        <v>0.002</v>
      </c>
      <c r="E9" t="s">
        <v>42</v>
      </c>
      <c r="F9" t="s">
        <v>41</v>
      </c>
    </row>
    <row r="10">
      <c r="A10">
        <v>2</v>
      </c>
      <c r="B10" t="s">
        <v>84</v>
      </c>
      <c r="C10" t="s">
        <v>79</v>
      </c>
      <c r="D10" s="11">
        <v>0.006</v>
      </c>
      <c r="E10" t="s">
        <v>42</v>
      </c>
      <c r="F10" t="s">
        <v>41</v>
      </c>
    </row>
    <row r="11">
      <c r="A11">
        <v>2</v>
      </c>
      <c r="B11" t="s">
        <v>85</v>
      </c>
      <c r="C11" t="s">
        <v>79</v>
      </c>
      <c r="D11" s="11">
        <v>0.002</v>
      </c>
      <c r="E11" t="s">
        <v>42</v>
      </c>
      <c r="F11" t="s">
        <v>41</v>
      </c>
    </row>
    <row r="12">
      <c r="A12">
        <v>2</v>
      </c>
      <c r="B12" t="s">
        <v>86</v>
      </c>
      <c r="C12" t="s">
        <v>79</v>
      </c>
      <c r="D12" s="11">
        <v>0.65</v>
      </c>
      <c r="E12" t="s">
        <v>42</v>
      </c>
      <c r="F12" t="s">
        <v>49</v>
      </c>
    </row>
    <row r="13">
      <c r="A13">
        <v>2</v>
      </c>
      <c r="B13" t="s">
        <v>87</v>
      </c>
      <c r="C13" t="s">
        <v>79</v>
      </c>
      <c r="D13" s="11">
        <v>0.65</v>
      </c>
      <c r="E13" t="s">
        <v>42</v>
      </c>
      <c r="F13" t="s">
        <v>58</v>
      </c>
    </row>
    <row r="14">
      <c r="A14">
        <v>1</v>
      </c>
      <c r="B14" t="s">
        <v>88</v>
      </c>
      <c r="C14" t="s">
        <v>73</v>
      </c>
      <c r="D14" s="11">
        <v>0.1</v>
      </c>
      <c r="E14" t="s">
        <v>35</v>
      </c>
      <c r="F14" t="s">
        <v>77</v>
      </c>
    </row>
    <row r="15">
      <c r="A15">
        <v>2</v>
      </c>
      <c r="B15" t="s">
        <v>89</v>
      </c>
      <c r="C15" t="s">
        <v>79</v>
      </c>
      <c r="D15" s="11">
        <v>0.1</v>
      </c>
      <c r="E15" t="s">
        <v>35</v>
      </c>
      <c r="F15" t="s">
        <v>52</v>
      </c>
    </row>
    <row r="16">
      <c r="A16">
        <v>1</v>
      </c>
      <c r="B16" t="s">
        <v>90</v>
      </c>
      <c r="C16" t="s">
        <v>79</v>
      </c>
      <c r="D16" s="11">
        <v>2</v>
      </c>
      <c r="E16" t="s">
        <v>35</v>
      </c>
      <c r="F16" t="s">
        <v>61</v>
      </c>
    </row>
    <row r="17">
      <c r="A17">
        <v>1</v>
      </c>
      <c r="B17" t="s">
        <v>91</v>
      </c>
      <c r="C17" t="s">
        <v>79</v>
      </c>
      <c r="D17" s="11">
        <v>0.25</v>
      </c>
      <c r="E17" t="s">
        <v>42</v>
      </c>
      <c r="F17" t="s">
        <v>64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92</v>
      </c>
      <c r="B1" t="s" s="2">
        <v>93</v>
      </c>
      <c r="C1" t="s" s="2">
        <v>94</v>
      </c>
      <c r="D1" t="s" s="2">
        <v>95</v>
      </c>
      <c r="E1" t="s" s="2">
        <v>96</v>
      </c>
      <c r="F1" t="s" s="2">
        <v>97</v>
      </c>
    </row>
    <row r="2">
      <c r="A2" t="s">
        <v>2</v>
      </c>
      <c r="B2">
        <v>1</v>
      </c>
      <c r="C2"/>
      <c r="D2" t="s" s="13">
        <v>98</v>
      </c>
      <c r="E2" t="s" s="13"/>
      <c r="F2"/>
    </row>
    <row r="3">
      <c r="A3" t="s">
        <v>2</v>
      </c>
      <c r="B3">
        <v>2</v>
      </c>
      <c r="C3"/>
      <c r="D3" t="s" s="13">
        <v>99</v>
      </c>
      <c r="E3" t="s" s="13"/>
      <c r="F3"/>
    </row>
    <row r="4">
      <c r="A4" t="s">
        <v>100</v>
      </c>
      <c r="B4">
        <v>1</v>
      </c>
      <c r="C4"/>
      <c r="D4" t="inlineStr" s="13">
        <is>
          <t>Mise en place du poste de travail — Vérifier les D.L.C., peser les denrées, sélectionner le matériel. Désinfecter le matériel et le poste de travail suivant les protocoles.</t>
        </is>
      </c>
      <c r="E4" t="s" s="13"/>
      <c r="F4"/>
    </row>
    <row r="5">
      <c r="A5" t="s">
        <v>100</v>
      </c>
      <c r="B5">
        <v>2</v>
      </c>
      <c r="C5"/>
      <c r="D5" t="inlineStr" s="13">
        <is>
          <t>Confectionner le roux — Dans un rondeau, faire fondre le beurre ou la margarine. Ajouter la farine tamisée. Mélanger au fouet et laisser cuire sans coloration. Au terme de la cuisson, le roux blanchit et devient mousseux. Laisser refroidir dans le rondeau qui servira à la confection du velouté.</t>
        </is>
      </c>
      <c r="E5" t="s" s="13"/>
      <c r="F5"/>
    </row>
    <row r="6">
      <c r="A6" t="s">
        <v>100</v>
      </c>
      <c r="B6">
        <v>3</v>
      </c>
      <c r="C6"/>
      <c r="D6" t="inlineStr" s="13">
        <is>
          <t>Confectionner le velouté — Dans un rondeau, faire bouillir le fumet ou le fond blanc. Verser le fumet ou le fond blanc bouillant sur le roux froid. Mélanger énergiquement au fouet les deux éléments. Ajouter le sel et le poivre de Cayenne ou la muscade suivant le cas. Laisser cuire le velouté 10 minutes environ à feu doux. Veiller à ne pas faire prendre le fond du rondeau. Pour éviter de passer le velouté au chinois et pour le rendre fluide, sans grumeaux et onctueux, émulsionner la sauce au mixeur. Dans l'attente de son utilisation, tamponner la surface de beurre, ou bien filmer et maintenir au chaud en armoire ou au bain-marie à une température de +63°C à cœur.</t>
        </is>
      </c>
      <c r="E6" t="s" s="13"/>
      <c r="F6"/>
    </row>
    <row r="7">
      <c r="A7" t="s">
        <v>101</v>
      </c>
      <c r="B7">
        <v>1</v>
      </c>
      <c r="C7"/>
      <c r="D7" t="s" s="13">
        <v>102</v>
      </c>
      <c r="E7" t="s" s="13"/>
      <c r="F7"/>
    </row>
    <row r="8">
      <c r="A8" t="s">
        <v>103</v>
      </c>
      <c r="B8">
        <v>1</v>
      </c>
      <c r="C8"/>
      <c r="D8" t="s" s="13">
        <v>104</v>
      </c>
      <c r="E8" t="s" s="13"/>
      <c r="F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4"/>
  <cols>
    <col min="1" max="1" width="22" customWidth="1"/>
    <col min="2" max="2" width="52" customWidth="1"/>
    <col min="3" max="3" width="14" customWidth="1"/>
    <col min="4" max="4" width="10" customWidth="1"/>
  </cols>
  <sheetData>
    <row r="1" customHeight="1" ht="24">
      <c r="A1" t="s" s="7">
        <v>105</v>
      </c>
      <c r="B1"/>
      <c r="C1"/>
      <c r="D1"/>
    </row>
    <row r="2">
      <c r="A2" t="str" s="14">
        <f>"GRO_CDC_206No · GRO.SAUCES · référence : "&amp;Besoins!B3&amp;" "&amp;Besoins!C3&amp;" · multiplicateur réglable sur la feuille ""Besoins"""</f>
        <v>GRO_CDC_206No · GRO.SAUCES · référence : 100 pc · multiplicateur réglable sur la feuille </v>
      </c>
      <c r="B2"/>
      <c r="C2"/>
      <c r="D2"/>
    </row>
    <row r="3">
      <c r="A3"/>
      <c r="B3"/>
      <c r="C3"/>
      <c r="D3"/>
    </row>
    <row r="4">
      <c r="A4" t="s" s="15">
        <v>106</v>
      </c>
      <c r="B4"/>
      <c r="C4"/>
      <c r="D4"/>
    </row>
    <row r="5">
      <c r="A5" t="s" s="16">
        <v>107</v>
      </c>
      <c r="B5" t="str" s="13">
        <f>Procedure!D2</f>
        <v>Velouté de poisson parfumé au concentré de champignons, lié avec 2 litres de crème fraîche et 1/4 de litre de jaunes d'œufs pasteurisés.</v>
      </c>
      <c r="C5"/>
      <c r="D5"/>
    </row>
    <row r="6">
      <c r="A6"/>
      <c r="B6" t="s">
        <v>108</v>
      </c>
      <c r="C6" s="11">
        <f>'Besoins'!$B$2*100</f>
        <v>100</v>
      </c>
      <c r="D6" t="s">
        <v>25</v>
      </c>
    </row>
    <row r="7">
      <c r="A7"/>
      <c r="B7" t="s">
        <v>109</v>
      </c>
      <c r="C7" s="11">
        <f>'Besoins'!$B$2*0.1</f>
        <v>0.1</v>
      </c>
      <c r="D7" t="s">
        <v>35</v>
      </c>
    </row>
    <row r="8">
      <c r="A8"/>
      <c r="B8" t="str">
        <f>Besoins!B16</f>
        <v>Crème fraîche liquide 15% MG allégée</v>
      </c>
      <c r="C8" s="11">
        <f>Besoins!E16</f>
        <v>2</v>
      </c>
      <c r="D8" t="str">
        <f>Besoins!F16</f>
        <v>lt</v>
      </c>
    </row>
    <row r="9">
      <c r="A9"/>
      <c r="B9" t="str">
        <f>Besoins!B17</f>
        <v>Jaune d'oeuf liquide pasteurisé</v>
      </c>
      <c r="C9" s="11">
        <f>Besoins!E17</f>
        <v>0.25</v>
      </c>
      <c r="D9" t="str">
        <f>Besoins!F17</f>
        <v>kg</v>
      </c>
    </row>
    <row r="10">
      <c r="A10" t="s" s="16">
        <v>110</v>
      </c>
      <c r="B10" t="str" s="13">
        <f>Procedure!D3</f>
        <v>Monter au mixeur.</v>
      </c>
      <c r="C10"/>
      <c r="D10"/>
    </row>
    <row r="11">
      <c r="A11"/>
      <c r="B11"/>
      <c r="C11"/>
      <c r="D11"/>
    </row>
    <row r="12">
      <c r="A12" t="s" s="15">
        <v>111</v>
      </c>
      <c r="B12"/>
      <c r="C12"/>
      <c r="D12"/>
    </row>
    <row r="13">
      <c r="A13" t="s" s="16">
        <v>107</v>
      </c>
      <c r="B13" t="str" s="13">
        <f>Procedure!D4</f>
        <v>Mise en place du poste de travail — Vérifier les D.L.C., peser les denrées, sélectionner le matériel. Désinfecter le matériel et le poste de travail suivant les protocoles.</v>
      </c>
      <c r="C13"/>
      <c r="D13"/>
    </row>
    <row r="14">
      <c r="A14" t="s" s="16">
        <v>110</v>
      </c>
      <c r="B14" t="str" s="13">
        <f>Procedure!D5</f>
        <v>Confectionner le roux — Dans un rondeau, faire fondre le beurre ou la margarine. Ajouter la farine tamisée. Mélanger au fouet et laisser cuire sans coloration. Au terme de la cuisson, le roux blanchit et devient mousseux. Laisser refroidir dans le rondeau qui servira à la confection du velouté.</v>
      </c>
      <c r="C14"/>
      <c r="D14"/>
    </row>
    <row r="15">
      <c r="A15"/>
      <c r="B15" t="str">
        <f>Besoins!B12</f>
        <v>Farine de blé T55</v>
      </c>
      <c r="C15" s="11">
        <f>Besoins!E12</f>
        <v>0.65</v>
      </c>
      <c r="D15" t="str">
        <f>Besoins!F12</f>
        <v>kg</v>
      </c>
    </row>
    <row r="16">
      <c r="A16"/>
      <c r="B16" t="str">
        <f>Besoins!B15</f>
        <v>Beurre doux 82% MG plaquette</v>
      </c>
      <c r="C16" s="11">
        <f>Besoins!E15</f>
        <v>0.65</v>
      </c>
      <c r="D16" t="str">
        <f>Besoins!F15</f>
        <v>kg</v>
      </c>
    </row>
    <row r="17">
      <c r="A17" t="s" s="16">
        <v>112</v>
      </c>
      <c r="B17" t="str" s="13">
        <f>Procedure!D6</f>
        <v>Confectionner le velouté — Dans un rondeau, faire bouillir le fumet ou le fond blanc. Verser le fumet ou le fond blanc bouillant sur le roux froid. Mélanger énergiquement au fouet les deux éléments. Ajouter le sel et le poivre de Cayenne ou la muscade suivant le cas. Laisser cuire le velouté 10 minutes environ à feu doux. Veiller à ne pas faire prendre le fond du rondeau. Pour éviter de passer le velouté au chinois et pour le rendre fluide, sans grumeaux et onctueux, émulsionner la sauce au mixeur. Dans l'attente de son utilisation, tamponner la surface de beurre, ou bien filmer et maintenir au chaud en armoire ou au bain-marie à une température de +63°C à cœur.</v>
      </c>
      <c r="C17"/>
      <c r="D17"/>
    </row>
    <row r="18">
      <c r="A18"/>
      <c r="B18" t="s">
        <v>113</v>
      </c>
      <c r="C18" s="11">
        <f>'Besoins'!$B$2*10</f>
        <v>10</v>
      </c>
      <c r="D18" t="s">
        <v>35</v>
      </c>
    </row>
    <row r="19">
      <c r="A19"/>
      <c r="B19" t="str">
        <f>Besoins!B18</f>
        <v>Sel fin de cuisine</v>
      </c>
      <c r="C19" s="11">
        <f>Besoins!E18</f>
        <v>0.06</v>
      </c>
      <c r="D19" t="str">
        <f>Besoins!F18</f>
        <v>kg</v>
      </c>
    </row>
    <row r="20">
      <c r="A20"/>
      <c r="B20" t="str">
        <f>Besoins!B10</f>
        <v>Piment de Cayenne</v>
      </c>
      <c r="C20" s="11">
        <f>Besoins!E10</f>
        <v>0.002</v>
      </c>
      <c r="D20" t="str">
        <f>Besoins!F10</f>
        <v>kg</v>
      </c>
    </row>
    <row r="21">
      <c r="A21"/>
      <c r="B21" t="str">
        <f>Besoins!B11</f>
        <v>Poivre blanc moulu</v>
      </c>
      <c r="C21" s="11">
        <f>Besoins!E11</f>
        <v>0.006</v>
      </c>
      <c r="D21" t="str">
        <f>Besoins!F11</f>
        <v>kg</v>
      </c>
    </row>
    <row r="22">
      <c r="A22"/>
      <c r="B22" t="str">
        <f>Besoins!B9</f>
        <v>Noix de muscade moulue</v>
      </c>
      <c r="C22" s="11">
        <f>Besoins!E9</f>
        <v>0.002</v>
      </c>
      <c r="D22" t="str">
        <f>Besoins!F9</f>
        <v>kg</v>
      </c>
    </row>
    <row r="23">
      <c r="A23"/>
      <c r="B23"/>
      <c r="C23"/>
      <c r="D23"/>
    </row>
    <row r="24">
      <c r="A24" t="s" s="15">
        <v>114</v>
      </c>
      <c r="B24"/>
      <c r="C24"/>
      <c r="D24"/>
    </row>
    <row r="25">
      <c r="A25" t="s" s="16">
        <v>107</v>
      </c>
      <c r="B25" t="str" s="13">
        <f>Procedure!D7</f>
        <v>Réhydrater la poudre déshydratée dans l'eau chaude puis ajouter le vin blanc. Porter à ébullition légère et laisser réduire quelques minutes.</v>
      </c>
      <c r="C25"/>
      <c r="D25"/>
    </row>
    <row r="26">
      <c r="A26"/>
      <c r="B26" t="str">
        <f>Besoins!B7</f>
        <v>Eau (robinet - moy. France 2026)</v>
      </c>
      <c r="C26" s="11">
        <f>Besoins!E7</f>
        <v>7.85</v>
      </c>
      <c r="D26" t="str">
        <f>Besoins!F7</f>
        <v>lt</v>
      </c>
    </row>
    <row r="27">
      <c r="A27"/>
      <c r="B27" t="str">
        <f>Besoins!B8</f>
        <v>Vin blanc sec de cuisson</v>
      </c>
      <c r="C27" s="11">
        <f>Besoins!E8</f>
        <v>2</v>
      </c>
      <c r="D27" t="str">
        <f>Besoins!F8</f>
        <v>lt</v>
      </c>
    </row>
    <row r="28">
      <c r="A28"/>
      <c r="B28" t="str">
        <f>Besoins!B14</f>
        <v>Fumet de Poisson déshydraté (Knorr Professional)</v>
      </c>
      <c r="C28" s="11">
        <f>Besoins!E14</f>
        <v>0.15</v>
      </c>
      <c r="D28" t="str">
        <f>Besoins!F14</f>
        <v>kg</v>
      </c>
    </row>
    <row r="29">
      <c r="A29"/>
      <c r="B29"/>
      <c r="C29"/>
      <c r="D29"/>
    </row>
    <row r="30">
      <c r="A30" t="s" s="15">
        <v>115</v>
      </c>
      <c r="B30"/>
      <c r="C30"/>
      <c r="D30"/>
    </row>
    <row r="31">
      <c r="A31" t="s" s="16">
        <v>107</v>
      </c>
      <c r="B31" t="str" s="13">
        <f>Procedure!D8</f>
        <v>Utiliser directement le concentré liquide, sans dilution — reconditionnement en cuisine.</v>
      </c>
      <c r="C31"/>
      <c r="D31"/>
    </row>
    <row r="32">
      <c r="A32"/>
      <c r="B32" t="str">
        <f>Besoins!B13</f>
        <v>Concentré Liquide Champignons (CHEF, Nestlé Professional)</v>
      </c>
      <c r="C32" s="11">
        <f>Besoins!E13</f>
        <v>0.1</v>
      </c>
      <c r="D32" t="str">
        <f>Besoins!F13</f>
        <v>lt</v>
      </c>
    </row>
    <row r="33">
      <c r="A33"/>
      <c r="B33"/>
      <c r="C33"/>
      <c r="D33"/>
    </row>
    <row r="34">
      <c r="A34" t="s" s="17">
        <v>22</v>
      </c>
      <c r="B34"/>
      <c r="C34"/>
      <c r="D34"/>
    </row>
  </sheetData>
  <sheetProtection sheet="1" formatRows="0" formatColumns="0"/>
  <mergeCells count="14">
    <mergeCell ref="A1:D1"/>
    <mergeCell ref="A2:D2"/>
    <mergeCell ref="A4:D4"/>
    <mergeCell ref="B5:D5"/>
    <mergeCell ref="B10:D10"/>
    <mergeCell ref="A12:D12"/>
    <mergeCell ref="B13:D13"/>
    <mergeCell ref="B14:D14"/>
    <mergeCell ref="B17:D17"/>
    <mergeCell ref="A24:D24"/>
    <mergeCell ref="B25:D25"/>
    <mergeCell ref="A30:D30"/>
    <mergeCell ref="B31:D31"/>
    <mergeCell ref="A34:D34"/>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2026-10-31T02:08:23Z</dcterms:created>
  <dc:title>SAUCE NORMANDE</dc:title>
  <dc:subject/>
  <dc:creator>CUIS.web</dc:creator>
  <cp:lastModifiedBy/>
  <cp:keywords/>
  <dc:description>Export automatique — moteur récursif d'origine : Bernard Vandendaele</dc:description>
  <cp:category/>
  <dc:language>en-US</dc:language>
  <dcterms:modified xsi:type="dcterms:W3CDTF">2026-10-31T02:08:23Z</dcterms:modified>
  <cp:revision>1</cp:revision>
</cp:coreProperties>
</file>