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<sst xmlns="http://schemas.openxmlformats.org/spreadsheetml/2006/main" count="80" uniqueCount="80">
  <si>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</si>
  <si>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</si>
  <si>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</si>
  <si>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</si>
  <si>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</si>
  <si>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</si>
  <si>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</si>
  <si>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</si>
  <si>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</si>
  <si>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</si>
  <si>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</si>
  <si>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</si>
  <si>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</si>
  <si>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</si>
  <si>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</si>
  <si>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</si>
  <si>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</si>
  <si>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</si>
  <si>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</si>
  <si>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</si>
  <si>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</si>
  <si>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</si>
  <si>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</si>
  <si>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</si>
  <si>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</si>
  <si>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</si>
  <si>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</si>
  <si>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</si>
  <si>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</si>
  <si>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</si>
  <si>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</si>
  <si>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</si>
  <si>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</si>
  <si>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</si>
  <si>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</si>
  <si>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</si>
  <si>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</si>
  <si>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</si>
  <si>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</si>
  <si>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</si>
  <si>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</si>
  <si>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</si>
  <si>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</si>
  <si>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</si>
  <si>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</si>
  <si>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</si>
  <si>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</si>
  <si>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</si>
  <si>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</si>
  <si>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</si>
  <si>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</si>
  <si>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</si>
  <si>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</si>
  <si>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</si>
  <si>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</si>
  <si>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</si>
  <si>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</si>
  <si>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</si>
  <si>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</si>
  <si>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au vin blanc (collectivité)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</si>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</sst>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22</v>
      </c>
      <c r="G16" s="8">
        <f>E16*0.35</f>
        <v>0.021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49</v>
      </c>
      <c r="B3">
        <v>2</v>
      </c>
      <c r="C3"/>
      <c r="D3" t="s" s="12">
        <v>50</v>
      </c>
      <c r="E3" t="s" s="12"/>
      <c r="F3"/>
    </row>
    <row r="4">
      <c r="A4" t="s">
        <v>49</v>
      </c>
      <c r="B4">
        <v>3</v>
      </c>
      <c r="C4"/>
      <c r="D4" t="s" s="12">
        <v>51</v>
      </c>
      <c r="E4" t="s" s="12"/>
      <c r="F4"/>
    </row>
    <row r="5">
      <c r="A5" t="s">
        <v>52</v>
      </c>
      <c r="B5">
        <v>1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'Besoins'!$B$2*8</f>
        <v>8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'Besoins'!$B$2*6.28</f>
        <v>6.28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'Besoins'!$B$2*1.6</f>
        <v>1.6</v>
      </c>
      <c r="E5" t="s">
        <v>15</v>
      </c>
    </row>
    <row r="6">
      <c r="A6">
        <v>2</v>
      </c>
      <c r="B6" t="s">
        <v>63</v>
      </c>
      <c r="C6" t="s">
        <v>61</v>
      </c>
      <c r="D6" s="6">
        <f>'Besoins'!$B$2*0.12</f>
        <v>0.12</v>
      </c>
      <c r="E6" t="s">
        <v>22</v>
      </c>
    </row>
    <row r="7">
      <c r="A7">
        <v>1</v>
      </c>
      <c r="B7" t="s">
        <v>64</v>
      </c>
      <c r="C7" t="s">
        <v>61</v>
      </c>
      <c r="D7" s="6">
        <f>'Besoins'!$B$2*0.06</f>
        <v>0.06</v>
      </c>
      <c r="E7" t="s">
        <v>22</v>
      </c>
    </row>
    <row r="8">
      <c r="A8">
        <v>1</v>
      </c>
      <c r="B8" t="s">
        <v>65</v>
      </c>
      <c r="C8" t="s">
        <v>61</v>
      </c>
      <c r="D8" s="6">
        <f>'Besoins'!$B$2*0.002</f>
        <v>0.002</v>
      </c>
      <c r="E8" t="s">
        <v>22</v>
      </c>
    </row>
    <row r="9">
      <c r="A9">
        <v>1</v>
      </c>
      <c r="B9" t="s">
        <v>66</v>
      </c>
      <c r="C9" t="s">
        <v>61</v>
      </c>
      <c r="D9" s="6">
        <f>'Besoins'!$B$2*0.006</f>
        <v>0.006</v>
      </c>
      <c r="E9" t="s">
        <v>22</v>
      </c>
    </row>
    <row r="10">
      <c r="A10">
        <v>1</v>
      </c>
      <c r="B10" t="s">
        <v>67</v>
      </c>
      <c r="C10" t="s">
        <v>61</v>
      </c>
      <c r="D10" s="6">
        <f>'Besoins'!$B$2*0.002</f>
        <v>0.002</v>
      </c>
      <c r="E10" t="s">
        <v>22</v>
      </c>
    </row>
    <row r="11">
      <c r="A11">
        <v>1</v>
      </c>
      <c r="B11" t="s">
        <v>68</v>
      </c>
      <c r="C11" t="s">
        <v>61</v>
      </c>
      <c r="D11" s="6">
        <f>'Besoins'!$B$2*0.65</f>
        <v>0.65</v>
      </c>
      <c r="E11" t="s">
        <v>22</v>
      </c>
    </row>
    <row r="12">
      <c r="A12">
        <v>1</v>
      </c>
      <c r="B12" t="s">
        <v>69</v>
      </c>
      <c r="C12" t="s">
        <v>61</v>
      </c>
      <c r="D12" s="6">
        <f>'Besoins'!$B$2*0.65</f>
        <v>0.65</v>
      </c>
      <c r="E12" t="s">
        <v>22</v>
      </c>
    </row>
    <row r="13">
      <c r="A13">
        <v>1</v>
      </c>
      <c r="B13" t="s">
        <v>70</v>
      </c>
      <c r="C13" t="s">
        <v>61</v>
      </c>
      <c r="D13" s="6">
        <f>'Besoins'!$B$2*2</f>
        <v>2</v>
      </c>
      <c r="E13" t="s">
        <v>15</v>
      </c>
    </row>
    <row r="14">
      <c r="A14">
        <v>1</v>
      </c>
      <c r="B14" t="s">
        <v>69</v>
      </c>
      <c r="C14" t="s">
        <v>61</v>
      </c>
      <c r="D14" s="6">
        <f>'Besoins'!$B$2*0.5</f>
        <v>0.5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74</v>
      </c>
      <c r="B6" t="str" s="12">
        <f>Procedure!D3</f>
        <v>Réduire de 2 litres le fond blanc de la recette de base.</v>
      </c>
      <c r="C6"/>
      <c r="D6"/>
    </row>
    <row r="7">
      <c r="A7"/>
      <c r="B7" t="s">
        <v>75</v>
      </c>
      <c r="C7" s="6">
        <f>'Besoins'!$B$2*8</f>
        <v>8</v>
      </c>
      <c r="D7" t="s">
        <v>15</v>
      </c>
    </row>
    <row r="8">
      <c r="A8"/>
      <c r="B8" t="str">
        <f>Besoins!B16</f>
        <v>Sel fin de cuisine</v>
      </c>
      <c r="C8" s="6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6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6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6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6">
        <f>Besoins!E12</f>
        <v>0.65</v>
      </c>
      <c r="D12" t="str">
        <f>Besoins!F12</f>
        <v>kg</v>
      </c>
    </row>
    <row r="13">
      <c r="A13"/>
      <c r="B13" t="s">
        <v>76</v>
      </c>
      <c r="C13" s="6">
        <f>'Besoins'!$B$2*0.65</f>
        <v>0.65</v>
      </c>
      <c r="D13" t="s">
        <v>22</v>
      </c>
    </row>
    <row r="14">
      <c r="A14" t="s" s="15">
        <v>77</v>
      </c>
      <c r="B14" t="str" s="12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6">
        <f>Besoins!E15</f>
        <v>2</v>
      </c>
      <c r="D15" t="str">
        <f>Besoins!F15</f>
        <v>lt</v>
      </c>
    </row>
    <row r="16">
      <c r="A16"/>
      <c r="B16" t="s">
        <v>76</v>
      </c>
      <c r="C16" s="6">
        <f>'Besoins'!$B$2*0.5</f>
        <v>0.5</v>
      </c>
      <c r="D16" t="s">
        <v>22</v>
      </c>
    </row>
    <row r="17">
      <c r="A17"/>
      <c r="B17"/>
      <c r="C17"/>
      <c r="D17"/>
    </row>
    <row r="18">
      <c r="A18" t="s" s="14">
        <v>78</v>
      </c>
      <c r="B18"/>
      <c r="C18"/>
      <c r="D18"/>
    </row>
    <row r="19">
      <c r="A19" t="s" s="15">
        <v>73</v>
      </c>
      <c r="B19" t="str" s="12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6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6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6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2026-09-15T22:38:43Z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2026-09-15T22:38:43Z</dcterms:modified>
  <cp:revision>1</cp:revision>
</cp:coreProperties>
</file>