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<sst xmlns="http://schemas.openxmlformats.org/spreadsheetml/2006/main" count="93" uniqueCount="93">
  <si>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</si>
  <si>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</si>
  <si>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</si>
  <si>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</si>
  <si>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</si>
  <si>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</si>
  <si>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</si>
  <si>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</si>
  <si>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</si>
  <si>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</si>
  <si>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</si>
  <si>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</si>
  <si>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</si>
  <si>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</si>
  <si>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</si>
  <si>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</si>
  <si>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</si>
  <si>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</si>
  <si>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</si>
  <si>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</si>
  <si>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</si>
  <si>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</si>
  <si>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</si>
  <si>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</si>
  <si>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</si>
  <si>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</si>
  <si>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</si>
  <si>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</si>
  <si>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</si>
  <si>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</si>
  <si>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</si>
  <si>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</si>
  <si>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</si>
  <si>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</si>
  <si>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</si>
  <si>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</si>
  <si>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</si>
  <si>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</si>
  <si>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</si>
  <si>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</si>
  <si>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</si>
  <si>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</si>
  <si>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</si>
  <si>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</si>
  <si>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</si>
  <si>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</si>
  <si>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</si>
  <si>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</si>
  <si>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</si>
  <si>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</si>
  <si>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</si>
  <si>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</si>
  <si>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</si>
  <si>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</si>
  <si>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</si>
  <si>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</si>
  <si>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</si>
  <si>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</si>
  <si>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</si>
  <si>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</si>
  <si>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</si>
  <si>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</si>
  <si>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</si>
  <si>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</si>
  <si>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</si>
  <si>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</si>
  <si>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</si>
  <si>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</si>
  <si>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Fond de volaille au vin blanc (collectivité)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</si>
  <si>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</si>
  <si>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</si>
  <si>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</si>
  <si>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Volaille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</si>
  <si>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</si>
  <si>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</si>
  <si>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</si>
  <si>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</si>
  <si>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</si>
  <si>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 xml:space="preserve">        ↳ Beurre de cuisine bloc 10 kg</t>
  </si>
  <si>
    <t xml:space="preserve">        ↳ Farine de blé T55</t>
  </si>
  <si>
    <t xml:space="preserve">    ↳ Crème fraîche liquide 15% MG allégée</t>
  </si>
  <si>
    <t xml:space="preserve">    ↳ Beurre doux 82% MG plaquette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</si>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</sst>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0.325</v>
      </c>
      <c r="E12" s="6">
        <f>D12*$B$2</f>
        <v>0.325</v>
      </c>
      <c r="F12" t="s">
        <v>22</v>
      </c>
      <c r="G12" s="8">
        <f>E12*0.56</f>
        <v>0.182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22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22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51</v>
      </c>
      <c r="B3">
        <v>2</v>
      </c>
      <c r="C3"/>
      <c r="D3" t="s" s="11">
        <v>52</v>
      </c>
      <c r="E3" t="s" s="11"/>
      <c r="F3"/>
    </row>
    <row r="4">
      <c r="A4" t="s">
        <v>51</v>
      </c>
      <c r="B4">
        <v>3</v>
      </c>
      <c r="C4"/>
      <c r="D4" t="s" s="11">
        <v>53</v>
      </c>
      <c r="E4" t="s" s="11"/>
      <c r="F4"/>
    </row>
    <row r="5">
      <c r="A5" t="s">
        <v>54</v>
      </c>
      <c r="B5">
        <v>1</v>
      </c>
      <c r="C5"/>
      <c r="D5" t="s" s="11">
        <v>55</v>
      </c>
      <c r="E5" t="s" s="11"/>
      <c r="F5"/>
    </row>
    <row r="6">
      <c r="A6" t="s">
        <v>56</v>
      </c>
      <c r="B6">
        <v>1</v>
      </c>
      <c r="C6" t="s">
        <v>57</v>
      </c>
      <c r="D6" t="s" s="11">
        <v>58</v>
      </c>
      <c r="E6" t="s" s="11"/>
      <c r="F6"/>
    </row>
    <row r="7">
      <c r="A7" t="s">
        <v>56</v>
      </c>
      <c r="B7">
        <v>2</v>
      </c>
      <c r="C7" t="s">
        <v>59</v>
      </c>
      <c r="D7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7" t="s" s="11"/>
      <c r="F7"/>
    </row>
    <row r="8">
      <c r="A8" t="s">
        <v>56</v>
      </c>
      <c r="B8">
        <v>3</v>
      </c>
      <c r="C8" t="s">
        <v>60</v>
      </c>
      <c r="D8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8" t="s" s="11">
        <v>61</v>
      </c>
      <c r="F8"/>
    </row>
    <row r="9">
      <c r="A9" t="s">
        <v>56</v>
      </c>
      <c r="B9">
        <v>4</v>
      </c>
      <c r="C9" t="s">
        <v>62</v>
      </c>
      <c r="D9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51</v>
      </c>
      <c r="C2" t="s">
        <v>67</v>
      </c>
      <c r="D2" s="6">
        <f>'Besoins'!$B$2*100</f>
        <v>100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'Besoins'!$B$2*8</f>
        <v>8</v>
      </c>
      <c r="E3" t="s">
        <v>15</v>
      </c>
    </row>
    <row r="4">
      <c r="A4">
        <v>2</v>
      </c>
      <c r="B4" t="s">
        <v>69</v>
      </c>
      <c r="C4" t="s">
        <v>70</v>
      </c>
      <c r="D4" s="6">
        <f>'Besoins'!$B$2*6.28</f>
        <v>6.28</v>
      </c>
      <c r="E4" t="s">
        <v>15</v>
      </c>
    </row>
    <row r="5">
      <c r="A5">
        <v>2</v>
      </c>
      <c r="B5" t="s">
        <v>71</v>
      </c>
      <c r="C5" t="s">
        <v>70</v>
      </c>
      <c r="D5" s="6">
        <f>'Besoins'!$B$2*1.6</f>
        <v>1.6</v>
      </c>
      <c r="E5" t="s">
        <v>15</v>
      </c>
    </row>
    <row r="6">
      <c r="A6">
        <v>2</v>
      </c>
      <c r="B6" t="s">
        <v>72</v>
      </c>
      <c r="C6" t="s">
        <v>70</v>
      </c>
      <c r="D6" s="6">
        <f>'Besoins'!$B$2*0.12</f>
        <v>0.12</v>
      </c>
      <c r="E6" t="s">
        <v>22</v>
      </c>
    </row>
    <row r="7">
      <c r="A7">
        <v>1</v>
      </c>
      <c r="B7" t="s">
        <v>73</v>
      </c>
      <c r="C7" t="s">
        <v>70</v>
      </c>
      <c r="D7" s="6">
        <f>'Besoins'!$B$2*0.06</f>
        <v>0.06</v>
      </c>
      <c r="E7" t="s">
        <v>22</v>
      </c>
    </row>
    <row r="8">
      <c r="A8">
        <v>1</v>
      </c>
      <c r="B8" t="s">
        <v>74</v>
      </c>
      <c r="C8" t="s">
        <v>70</v>
      </c>
      <c r="D8" s="6">
        <f>'Besoins'!$B$2*0.002</f>
        <v>0.002</v>
      </c>
      <c r="E8" t="s">
        <v>22</v>
      </c>
    </row>
    <row r="9">
      <c r="A9">
        <v>1</v>
      </c>
      <c r="B9" t="s">
        <v>75</v>
      </c>
      <c r="C9" t="s">
        <v>70</v>
      </c>
      <c r="D9" s="6">
        <f>'Besoins'!$B$2*0.006</f>
        <v>0.006</v>
      </c>
      <c r="E9" t="s">
        <v>22</v>
      </c>
    </row>
    <row r="10">
      <c r="A10">
        <v>1</v>
      </c>
      <c r="B10" t="s">
        <v>76</v>
      </c>
      <c r="C10" t="s">
        <v>70</v>
      </c>
      <c r="D10" s="6">
        <f>'Besoins'!$B$2*0.002</f>
        <v>0.002</v>
      </c>
      <c r="E10" t="s">
        <v>22</v>
      </c>
    </row>
    <row r="11">
      <c r="A11">
        <v>1</v>
      </c>
      <c r="B11" t="s">
        <v>77</v>
      </c>
      <c r="C11" t="s">
        <v>67</v>
      </c>
      <c r="D11" s="6">
        <f>'Besoins'!$B$2*0.65</f>
        <v>0.65</v>
      </c>
      <c r="E11" t="s">
        <v>22</v>
      </c>
    </row>
    <row r="12">
      <c r="A12">
        <v>2</v>
      </c>
      <c r="B12" t="s">
        <v>78</v>
      </c>
      <c r="C12" t="s">
        <v>70</v>
      </c>
      <c r="D12" s="6">
        <f>'Besoins'!$B$2*0.325</f>
        <v>0.325</v>
      </c>
      <c r="E12" t="s">
        <v>22</v>
      </c>
    </row>
    <row r="13">
      <c r="A13">
        <v>2</v>
      </c>
      <c r="B13" t="s">
        <v>79</v>
      </c>
      <c r="C13" t="s">
        <v>70</v>
      </c>
      <c r="D13" s="6">
        <f>'Besoins'!$B$2*0.325</f>
        <v>0.325</v>
      </c>
      <c r="E13" t="s">
        <v>22</v>
      </c>
    </row>
    <row r="14">
      <c r="A14">
        <v>1</v>
      </c>
      <c r="B14" t="s">
        <v>80</v>
      </c>
      <c r="C14" t="s">
        <v>70</v>
      </c>
      <c r="D14" s="6">
        <f>'Besoins'!$B$2*2</f>
        <v>2</v>
      </c>
      <c r="E14" t="s">
        <v>15</v>
      </c>
    </row>
    <row r="15">
      <c r="A15">
        <v>1</v>
      </c>
      <c r="B15" t="s">
        <v>81</v>
      </c>
      <c r="C15" t="s">
        <v>70</v>
      </c>
      <c r="D15" s="6">
        <f>'Besoins'!$B$2*0.5</f>
        <v>0.5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2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83</v>
      </c>
      <c r="B4"/>
      <c r="C4"/>
      <c r="D4"/>
    </row>
    <row r="5">
      <c r="A5" t="s" s="14">
        <v>84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85</v>
      </c>
      <c r="B6" t="str" s="11">
        <f>Procedure!D3</f>
        <v>Réduire de 2 litres le fond blanc de la recette de base.</v>
      </c>
      <c r="C6"/>
      <c r="D6"/>
    </row>
    <row r="7">
      <c r="A7"/>
      <c r="B7" t="s">
        <v>86</v>
      </c>
      <c r="C7" s="6">
        <f>'Besoins'!$B$2*8</f>
        <v>8</v>
      </c>
      <c r="D7" t="s">
        <v>15</v>
      </c>
    </row>
    <row r="8">
      <c r="A8"/>
      <c r="B8" t="str">
        <f>Besoins!B17</f>
        <v>Sel fin de cuisine</v>
      </c>
      <c r="C8" s="6">
        <f>Besoins!E17</f>
        <v>0.06</v>
      </c>
      <c r="D8" t="str">
        <f>Besoins!F17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">
        <v>87</v>
      </c>
      <c r="C12" s="6">
        <f>'Besoins'!$B$2*0.65</f>
        <v>0.65</v>
      </c>
      <c r="D12" t="s">
        <v>22</v>
      </c>
    </row>
    <row r="13">
      <c r="A13" t="s" s="14">
        <v>88</v>
      </c>
      <c r="B13" t="str" s="11">
        <f>Procedure!D4</f>
        <v>Ajouter 2 litres de crème fraîche et 500 g de beurre en liaison terminale. Monter et émulsionner la sauce au mixeur.</v>
      </c>
      <c r="C13"/>
      <c r="D13"/>
    </row>
    <row r="14">
      <c r="A14"/>
      <c r="B14" t="str">
        <f>Besoins!B16</f>
        <v>Crème fraîche liquide 15% MG allégée</v>
      </c>
      <c r="C14" s="6">
        <f>Besoins!E16</f>
        <v>2</v>
      </c>
      <c r="D14" t="str">
        <f>Besoins!F16</f>
        <v>lt</v>
      </c>
    </row>
    <row r="15">
      <c r="A15"/>
      <c r="B15" t="str">
        <f>Besoins!B15</f>
        <v>Beurre doux 82% MG plaquette</v>
      </c>
      <c r="C15" s="6">
        <f>Besoins!E15</f>
        <v>0.5</v>
      </c>
      <c r="D15" t="str">
        <f>Besoins!F15</f>
        <v>kg</v>
      </c>
    </row>
    <row r="16">
      <c r="A16"/>
      <c r="B16"/>
      <c r="C16"/>
      <c r="D16"/>
    </row>
    <row r="17">
      <c r="A17" t="s" s="13">
        <v>89</v>
      </c>
      <c r="B17"/>
      <c r="C17"/>
      <c r="D17"/>
    </row>
    <row r="18">
      <c r="A18" t="s" s="14">
        <v>84</v>
      </c>
      <c r="B18" t="str" s="11">
        <f>Procedure!D5</f>
        <v>Réhydrater la poudre déshydratée dans l'eau chaude puis ajouter le vin blanc. Porter à ébullition légère et laisser réduire quelques minutes.</v>
      </c>
      <c r="C18"/>
      <c r="D18"/>
    </row>
    <row r="19">
      <c r="A19"/>
      <c r="B19" t="str">
        <f>Besoins!B7</f>
        <v>Eau (robinet - moy. France 2026)</v>
      </c>
      <c r="C19" s="6">
        <f>Besoins!E7</f>
        <v>6.28</v>
      </c>
      <c r="D19" t="str">
        <f>Besoins!F7</f>
        <v>lt</v>
      </c>
    </row>
    <row r="20">
      <c r="A20"/>
      <c r="B20" t="str">
        <f>Besoins!B8</f>
        <v>Vin blanc sec de cuisson</v>
      </c>
      <c r="C20" s="6">
        <f>Besoins!E8</f>
        <v>1.6</v>
      </c>
      <c r="D20" t="str">
        <f>Besoins!F8</f>
        <v>lt</v>
      </c>
    </row>
    <row r="21">
      <c r="A21"/>
      <c r="B21" t="str">
        <f>Besoins!B13</f>
        <v>Fonds Blanc de Volaille (Knorr Professional)</v>
      </c>
      <c r="C21" s="6">
        <f>Besoins!E13</f>
        <v>0.12</v>
      </c>
      <c r="D21" t="str">
        <f>Besoins!F13</f>
        <v>kg</v>
      </c>
    </row>
    <row r="22">
      <c r="A22"/>
      <c r="B22"/>
      <c r="C22"/>
      <c r="D22"/>
    </row>
    <row r="23">
      <c r="A23" t="s" s="13">
        <v>90</v>
      </c>
      <c r="B23"/>
      <c r="C23"/>
      <c r="D23"/>
    </row>
    <row r="24">
      <c r="A24" t="s" s="14">
        <v>84</v>
      </c>
      <c r="B24" t="str" s="11">
        <f>"[METTRE EN PLACE] "&amp;Procedure!D6</f>
        <v>[METTRE EN PLACE] Mettre en place le poste de travail — Peser, mesurer, contrôler les denrées. Tamiser la farine. Découper le beurre en parcelles.</v>
      </c>
      <c r="C24"/>
      <c r="D24"/>
    </row>
    <row r="25">
      <c r="A25"/>
      <c r="B25" t="str">
        <f>Besoins!B14</f>
        <v>Beurre de cuisine bloc 10 kg</v>
      </c>
      <c r="C25" s="6">
        <f>Besoins!E14</f>
        <v>0.325</v>
      </c>
      <c r="D25" t="str">
        <f>Besoins!F14</f>
        <v>kg</v>
      </c>
    </row>
    <row r="26">
      <c r="A26"/>
      <c r="B26" t="str">
        <f>Besoins!B12</f>
        <v>Farine de blé T55</v>
      </c>
      <c r="C26" s="6">
        <f>Besoins!E12</f>
        <v>0.325</v>
      </c>
      <c r="D26" t="str">
        <f>Besoins!F12</f>
        <v>kg</v>
      </c>
    </row>
    <row r="27">
      <c r="A27" t="s" s="14">
        <v>85</v>
      </c>
      <c r="B27" t="str" s="11">
        <f>"[ÉTUVER] "&amp;Procedure!D7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7"/>
      <c r="D27"/>
    </row>
    <row r="28">
      <c r="A28" t="s" s="14">
        <v>88</v>
      </c>
      <c r="B28" t="str" s="11">
        <f>"[RÉDUIRE] "&amp;Procedure!D8</f>
        <v>[RÉDUIRE] Cuire le roux blanc — Cuire très doucement à feu réduit, sans arrêter de mélanger à la spatule en exoglass, jusqu'à ce qu'il blanchisse et devienne mousseux : on dit alors qu'il « fleurit » (3 à 4 min).</v>
      </c>
      <c r="C28"/>
      <c r="D28"/>
    </row>
    <row r="29">
      <c r="A29"/>
      <c r="B29" t="str" s="15">
        <f>"ℹ "&amp;Procedure!E8</f>
        <v>ℹ</v>
      </c>
      <c r="C29"/>
      <c r="D29"/>
    </row>
    <row r="30">
      <c r="A30" t="s" s="14">
        <v>91</v>
      </c>
      <c r="B30" t="str" s="11">
        <f>"[REFROIDIR] "&amp;Procedure!D9</f>
        <v>[REFROIDIR] Arrêter la cuisson — Retirer immédiatement la sauteuse du feu et refroidir rapidement le roux. Si nécessaire, plonger le fond de la sauteuse dans une plaque ou une calotte contenant de l'eau froide.</v>
      </c>
      <c r="C30"/>
      <c r="D30"/>
    </row>
    <row r="31">
      <c r="A31"/>
      <c r="B31"/>
      <c r="C31"/>
      <c r="D31"/>
    </row>
    <row r="32">
      <c r="A32" t="s" s="16">
        <v>92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3:D13"/>
    <mergeCell ref="A17:D17"/>
    <mergeCell ref="B18:D18"/>
    <mergeCell ref="A23:D23"/>
    <mergeCell ref="B24:D24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2026-10-31T02:08:40Z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2026-10-31T02:08:40Z</dcterms:modified>
  <cp:revision>1</cp:revision>
</cp:coreProperties>
</file>