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<sst xmlns="http://schemas.openxmlformats.org/spreadsheetml/2006/main" count="100" uniqueCount="100">
  <si>
    <t>Fiche technique</t>
  </si>
  <si>
    <t>Nom</t>
  </si>
  <si>
    <t>SAUCE SUPRÊME (VEAU)</t>
  </si>
  <si>
    <t>Code</t>
  </si>
  <si>
    <t>GRO_CDC_206SuVe</t>
  </si>
  <si>
    <t>Classe</t>
  </si>
  <si>
    <t>Sauces collectivité (GRO.SAUCES)</t>
  </si>
  <si>
    <t>Statut</t>
  </si>
  <si>
    <t>publie</t>
  </si>
  <si>
    <t>Verrouillée</t>
  </si>
  <si>
    <t>Non</t>
  </si>
  <si>
    <t>Source bibliographique</t>
  </si>
  <si>
    <t>La Cuisine de Collectivité (BPI.CDC)</t>
  </si>
  <si>
    <t>Provenance</t>
  </si>
  <si>
    <t>Quantité de référence</t>
  </si>
  <si>
    <t>100 pc</t>
  </si>
  <si>
    <t>Coût de revient H.T. (qt de référence)</t>
  </si>
  <si>
    <t>Coût unitaire H.T.</t>
  </si>
  <si>
    <t>Quantité demandée pour cet export</t>
  </si>
  <si>
    <t>Coût de revient total H.T. pour cette quantité</t>
  </si>
  <si>
    <t>Export généré le</t>
  </si>
  <si>
    <t>31/10/2026 04:06</t>
  </si>
  <si>
    <t>CUIS.web — Portage du CUIS Clipper de 1992 par Palika &amp; Bernard Vandendaele (créateur du moteur récursif d'origine)</t>
  </si>
  <si>
    <t>Besoins matière</t>
  </si>
  <si>
    <t>Multiplicateur souhaité</t>
  </si>
  <si>
    <t>pc</t>
  </si>
  <si>
    <t>Quantité obtenue</t>
  </si>
  <si>
    <t>Matière première</t>
  </si>
  <si>
    <t>Base (×1, modifiable)</t>
  </si>
  <si>
    <t>Quantité</t>
  </si>
  <si>
    <t>Unité</t>
  </si>
  <si>
    <t>Coût H.T.</t>
  </si>
  <si>
    <t>EAU</t>
  </si>
  <si>
    <t>Eau (robinet - moy. France 2026)</t>
  </si>
  <si>
    <t>Matières premières</t>
  </si>
  <si>
    <t>lt</t>
  </si>
  <si>
    <t>VIN-BLANC-CUI</t>
  </si>
  <si>
    <t>Vin blanc sec de cuisson</t>
  </si>
  <si>
    <t>Vins et bières de cuisson</t>
  </si>
  <si>
    <t>EPI-MUSCADE-POW</t>
  </si>
  <si>
    <t>Noix de muscade moulue</t>
  </si>
  <si>
    <t>Épices en poudre et graines</t>
  </si>
  <si>
    <t>kg</t>
  </si>
  <si>
    <t>EPI-PIMENT-CAYE</t>
  </si>
  <si>
    <t>Piment de Cayenne</t>
  </si>
  <si>
    <t>EPI-POIVRE-BLAN</t>
  </si>
  <si>
    <t>Poivre blanc moulu</t>
  </si>
  <si>
    <t>FAR-T55</t>
  </si>
  <si>
    <t>Farine de blé T55</t>
  </si>
  <si>
    <t>Farines de blé</t>
  </si>
  <si>
    <t>KNORR-FBLANC-VEA</t>
  </si>
  <si>
    <t>Fonds Blanc de Veau (Knorr Professional)</t>
  </si>
  <si>
    <t>Fonds déshydratés et poudres</t>
  </si>
  <si>
    <t>BEU-DOUX</t>
  </si>
  <si>
    <t>Beurre doux 82% MG plaquette</t>
  </si>
  <si>
    <t>Beurres et margarines</t>
  </si>
  <si>
    <t>CRE-FRAICHE-LI</t>
  </si>
  <si>
    <t>Crème fraîche liquide 15% MG allégée</t>
  </si>
  <si>
    <t>Crèmes fraîches et laitières</t>
  </si>
  <si>
    <t>SEL-FIN</t>
  </si>
  <si>
    <t>Sel fin de cuisine</t>
  </si>
  <si>
    <t>Sels et condiments de base</t>
  </si>
  <si>
    <t>Total</t>
  </si>
  <si>
    <t>Niveau</t>
  </si>
  <si>
    <t>Composant</t>
  </si>
  <si>
    <t>Type</t>
  </si>
  <si>
    <t>Quantité (pour 100 pc)</t>
  </si>
  <si>
    <t>recette</t>
  </si>
  <si>
    <t>Sauces collectivité</t>
  </si>
  <si>
    <t xml:space="preserve">    ↳ Fond de veau au vin blanc (collectivité)</t>
  </si>
  <si>
    <t>Préparations de base collectivité</t>
  </si>
  <si>
    <t xml:space="preserve">        ↳ Eau (robinet - moy. France 2026)</t>
  </si>
  <si>
    <t>matiere</t>
  </si>
  <si>
    <t xml:space="preserve">        ↳ Vin blanc sec de cuisson</t>
  </si>
  <si>
    <t xml:space="preserve">        ↳ Fonds Blanc de Veau (Knorr Professional)</t>
  </si>
  <si>
    <t xml:space="preserve">    ↳ Sel fin de cuisine</t>
  </si>
  <si>
    <t xml:space="preserve">    ↳ Piment de Cayenne</t>
  </si>
  <si>
    <t xml:space="preserve">    ↳ Poivre blanc moulu</t>
  </si>
  <si>
    <t xml:space="preserve">    ↳ Noix de muscade moulue</t>
  </si>
  <si>
    <t xml:space="preserve">    ↳ Farine de blé T55</t>
  </si>
  <si>
    <t xml:space="preserve">    ↳ Beurre doux 82% MG plaquette</t>
  </si>
  <si>
    <t xml:space="preserve">    ↳ Crème fraîche liquide 15% MG allégée</t>
  </si>
  <si>
    <t>Recette</t>
  </si>
  <si>
    <t>#</t>
  </si>
  <si>
    <t>Verbe</t>
  </si>
  <si>
    <t>Étape</t>
  </si>
  <si>
    <t>Précision technique</t>
  </si>
  <si>
    <t>Durée</t>
  </si>
  <si>
    <t>Réduire de 2 litres le fond blanc de la recette de base.</t>
  </si>
  <si>
    <t>Ajouter 2 litres de crème fraîche et 500 g de beurre en liaison terminale. Monter et émulsionner la sauce au mixeur.</t>
  </si>
  <si>
    <t>Fond de veau au vin blanc (collectivité)</t>
  </si>
  <si>
    <t>Réhydrater la poudre déshydratée dans l'eau chaude puis ajouter le vin blanc. Porter à ébullition légère et laisser réduire quelques minutes.</t>
  </si>
  <si>
    <t>Fiche technique — SAUCE SUPRÊME (VEAU)</t>
  </si>
  <si>
    <t>SAUCE SUPRÊME (VEAU)  GRO_CDC_206SuVe</t>
  </si>
  <si>
    <t>1.</t>
  </si>
  <si>
    <t>2.</t>
  </si>
  <si>
    <t xml:space="preserve">    Fond de veau au vin blanc (collectivité)</t>
  </si>
  <si>
    <t xml:space="preserve">    Beurre doux 82% MG plaquette</t>
  </si>
  <si>
    <t>3.</t>
  </si>
  <si>
    <t>↳ Fond de veau au vin blanc (collectivité)  GRO-FONDV-VEAU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</si>
</sst>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8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3">
        <v>14</v>
      </c>
      <c r="B10" t="s" s="3">
        <v>15</v>
      </c>
    </row>
    <row r="11">
      <c r="A11" t="s" s="3">
        <v>16</v>
      </c>
      <c r="B11" s="4">
        <v>18.421604</v>
      </c>
    </row>
    <row r="12">
      <c r="A12" t="s" s="3">
        <v>17</v>
      </c>
      <c r="B12" s="4">
        <v>0.18421604</v>
      </c>
    </row>
    <row r="13">
      <c r="A13"/>
      <c r="B13"/>
    </row>
    <row r="14">
      <c r="A14" t="s" s="5">
        <v>18</v>
      </c>
      <c r="B14" t="s" s="5">
        <v>15</v>
      </c>
    </row>
    <row r="15">
      <c r="A15" t="s" s="5">
        <v>19</v>
      </c>
      <c r="B15" s="6">
        <v>18.421604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7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23</v>
      </c>
      <c r="B1"/>
      <c r="C1"/>
      <c r="D1"/>
      <c r="E1"/>
      <c r="F1"/>
    </row>
    <row r="2">
      <c r="A2" t="s">
        <v>24</v>
      </c>
      <c r="B2" s="8">
        <v>1</v>
      </c>
      <c r="C2"/>
      <c r="D2"/>
      <c r="E2"/>
      <c r="F2"/>
    </row>
    <row r="3">
      <c r="A3" t="s">
        <v>14</v>
      </c>
      <c r="B3" s="9">
        <v>100</v>
      </c>
      <c r="C3" t="s" s="10">
        <v>25</v>
      </c>
      <c r="D3"/>
      <c r="E3"/>
      <c r="F3"/>
    </row>
    <row r="4">
      <c r="A4" t="s">
        <v>26</v>
      </c>
      <c r="B4" s="11">
        <f>$B$2*B3</f>
        <v>100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 t="s">
        <v>32</v>
      </c>
      <c r="B7" t="s">
        <v>33</v>
      </c>
      <c r="C7" t="s">
        <v>34</v>
      </c>
      <c r="D7" s="9">
        <v>6.28</v>
      </c>
      <c r="E7" s="11">
        <f>D7*$B$2</f>
        <v>6.28</v>
      </c>
      <c r="F7" t="s">
        <v>35</v>
      </c>
      <c r="G7" s="4">
        <f>E7*0.0043</f>
        <v>0.027004</v>
      </c>
    </row>
    <row r="8">
      <c r="A8" t="s">
        <v>36</v>
      </c>
      <c r="B8" t="s">
        <v>37</v>
      </c>
      <c r="C8" t="s">
        <v>38</v>
      </c>
      <c r="D8" s="9">
        <v>1.6</v>
      </c>
      <c r="E8" s="11">
        <f>D8*$B$2</f>
        <v>1.6</v>
      </c>
      <c r="F8" t="s">
        <v>35</v>
      </c>
      <c r="G8" s="4">
        <f>E8*2.8</f>
        <v>4.48</v>
      </c>
    </row>
    <row r="9">
      <c r="A9" t="s">
        <v>39</v>
      </c>
      <c r="B9" t="s">
        <v>40</v>
      </c>
      <c r="C9" t="s">
        <v>41</v>
      </c>
      <c r="D9" s="9">
        <v>0.002</v>
      </c>
      <c r="E9" s="11">
        <f>D9*$B$2</f>
        <v>0.002</v>
      </c>
      <c r="F9" t="s">
        <v>42</v>
      </c>
      <c r="G9" s="4">
        <f>E9*20</f>
        <v>0.04</v>
      </c>
    </row>
    <row r="10">
      <c r="A10" t="s">
        <v>43</v>
      </c>
      <c r="B10" t="s">
        <v>44</v>
      </c>
      <c r="C10" t="s">
        <v>41</v>
      </c>
      <c r="D10" s="9">
        <v>0.002</v>
      </c>
      <c r="E10" s="11">
        <f>D10*$B$2</f>
        <v>0.002</v>
      </c>
      <c r="F10" t="s">
        <v>42</v>
      </c>
      <c r="G10" s="4">
        <f>E10*9.8</f>
        <v>0.0196</v>
      </c>
    </row>
    <row r="11">
      <c r="A11" t="s">
        <v>45</v>
      </c>
      <c r="B11" t="s">
        <v>46</v>
      </c>
      <c r="C11" t="s">
        <v>41</v>
      </c>
      <c r="D11" s="9">
        <v>0.006</v>
      </c>
      <c r="E11" s="11">
        <f>D11*$B$2</f>
        <v>0.006</v>
      </c>
      <c r="F11" t="s">
        <v>42</v>
      </c>
      <c r="G11" s="4">
        <f>E11*14.8</f>
        <v>0.0888</v>
      </c>
    </row>
    <row r="12">
      <c r="A12" t="s">
        <v>47</v>
      </c>
      <c r="B12" t="s">
        <v>48</v>
      </c>
      <c r="C12" t="s">
        <v>49</v>
      </c>
      <c r="D12" s="9">
        <v>0.65</v>
      </c>
      <c r="E12" s="11">
        <f>D12*$B$2</f>
        <v>0.65</v>
      </c>
      <c r="F12" t="s">
        <v>42</v>
      </c>
      <c r="G12" s="4">
        <f>E12*0.56</f>
        <v>0.364</v>
      </c>
    </row>
    <row r="13">
      <c r="A13" t="s">
        <v>50</v>
      </c>
      <c r="B13" t="s">
        <v>51</v>
      </c>
      <c r="C13" t="s">
        <v>52</v>
      </c>
      <c r="D13" s="9">
        <v>0.12</v>
      </c>
      <c r="E13" s="11">
        <f>D13*$B$2</f>
        <v>0.12</v>
      </c>
      <c r="F13" t="s">
        <v>42</v>
      </c>
      <c r="G13" s="4">
        <f>E13*25.01</f>
        <v>3.0012</v>
      </c>
    </row>
    <row r="14">
      <c r="A14" t="s">
        <v>53</v>
      </c>
      <c r="B14" t="s">
        <v>54</v>
      </c>
      <c r="C14" t="s">
        <v>55</v>
      </c>
      <c r="D14" s="9">
        <v>1.15</v>
      </c>
      <c r="E14" s="11">
        <f>D14*$B$2</f>
        <v>1.15</v>
      </c>
      <c r="F14" t="s">
        <v>42</v>
      </c>
      <c r="G14" s="4">
        <f>E14*5.2</f>
        <v>5.98</v>
      </c>
    </row>
    <row r="15">
      <c r="A15" t="s">
        <v>56</v>
      </c>
      <c r="B15" t="s">
        <v>57</v>
      </c>
      <c r="C15" t="s">
        <v>58</v>
      </c>
      <c r="D15" s="9">
        <v>2</v>
      </c>
      <c r="E15" s="11">
        <f>D15*$B$2</f>
        <v>2</v>
      </c>
      <c r="F15" t="s">
        <v>35</v>
      </c>
      <c r="G15" s="4">
        <f>E15*2.2</f>
        <v>4.4</v>
      </c>
    </row>
    <row r="16">
      <c r="A16" t="s">
        <v>59</v>
      </c>
      <c r="B16" t="s">
        <v>60</v>
      </c>
      <c r="C16" t="s">
        <v>61</v>
      </c>
      <c r="D16" s="9">
        <v>0.06</v>
      </c>
      <c r="E16" s="11">
        <f>D16*$B$2</f>
        <v>0.06</v>
      </c>
      <c r="F16" t="s">
        <v>42</v>
      </c>
      <c r="G16" s="4">
        <f>E16*0.35</f>
        <v>0.021</v>
      </c>
    </row>
    <row r="17">
      <c r="A17"/>
      <c r="B17"/>
      <c r="C17"/>
      <c r="D17"/>
      <c r="E17"/>
      <c r="F17" t="s" s="3">
        <v>62</v>
      </c>
      <c r="G17" s="12">
        <f>SUM(G7:G16)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4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63</v>
      </c>
      <c r="B1" t="s" s="2">
        <v>64</v>
      </c>
      <c r="C1" t="s" s="2">
        <v>65</v>
      </c>
      <c r="D1" t="s" s="2">
        <v>66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67</v>
      </c>
      <c r="D2" s="11">
        <v>100</v>
      </c>
      <c r="E2" t="s">
        <v>25</v>
      </c>
      <c r="F2" t="s">
        <v>68</v>
      </c>
    </row>
    <row r="3">
      <c r="A3">
        <v>1</v>
      </c>
      <c r="B3" t="s">
        <v>69</v>
      </c>
      <c r="C3" t="s">
        <v>67</v>
      </c>
      <c r="D3" s="11">
        <v>8</v>
      </c>
      <c r="E3" t="s">
        <v>35</v>
      </c>
      <c r="F3" t="s">
        <v>70</v>
      </c>
    </row>
    <row r="4">
      <c r="A4">
        <v>2</v>
      </c>
      <c r="B4" t="s">
        <v>71</v>
      </c>
      <c r="C4" t="s">
        <v>72</v>
      </c>
      <c r="D4" s="11">
        <v>6.28</v>
      </c>
      <c r="E4" t="s">
        <v>35</v>
      </c>
      <c r="F4" t="s">
        <v>34</v>
      </c>
    </row>
    <row r="5">
      <c r="A5">
        <v>2</v>
      </c>
      <c r="B5" t="s">
        <v>73</v>
      </c>
      <c r="C5" t="s">
        <v>72</v>
      </c>
      <c r="D5" s="11">
        <v>1.6</v>
      </c>
      <c r="E5" t="s">
        <v>35</v>
      </c>
      <c r="F5" t="s">
        <v>38</v>
      </c>
    </row>
    <row r="6">
      <c r="A6">
        <v>2</v>
      </c>
      <c r="B6" t="s">
        <v>74</v>
      </c>
      <c r="C6" t="s">
        <v>72</v>
      </c>
      <c r="D6" s="11">
        <v>0.12</v>
      </c>
      <c r="E6" t="s">
        <v>42</v>
      </c>
      <c r="F6" t="s">
        <v>52</v>
      </c>
    </row>
    <row r="7">
      <c r="A7">
        <v>1</v>
      </c>
      <c r="B7" t="s">
        <v>75</v>
      </c>
      <c r="C7" t="s">
        <v>72</v>
      </c>
      <c r="D7" s="11">
        <v>0.06</v>
      </c>
      <c r="E7" t="s">
        <v>42</v>
      </c>
      <c r="F7" t="s">
        <v>61</v>
      </c>
    </row>
    <row r="8">
      <c r="A8">
        <v>1</v>
      </c>
      <c r="B8" t="s">
        <v>76</v>
      </c>
      <c r="C8" t="s">
        <v>72</v>
      </c>
      <c r="D8" s="11">
        <v>0.002</v>
      </c>
      <c r="E8" t="s">
        <v>42</v>
      </c>
      <c r="F8" t="s">
        <v>41</v>
      </c>
    </row>
    <row r="9">
      <c r="A9">
        <v>1</v>
      </c>
      <c r="B9" t="s">
        <v>77</v>
      </c>
      <c r="C9" t="s">
        <v>72</v>
      </c>
      <c r="D9" s="11">
        <v>0.006</v>
      </c>
      <c r="E9" t="s">
        <v>42</v>
      </c>
      <c r="F9" t="s">
        <v>41</v>
      </c>
    </row>
    <row r="10">
      <c r="A10">
        <v>1</v>
      </c>
      <c r="B10" t="s">
        <v>78</v>
      </c>
      <c r="C10" t="s">
        <v>72</v>
      </c>
      <c r="D10" s="11">
        <v>0.002</v>
      </c>
      <c r="E10" t="s">
        <v>42</v>
      </c>
      <c r="F10" t="s">
        <v>41</v>
      </c>
    </row>
    <row r="11">
      <c r="A11">
        <v>1</v>
      </c>
      <c r="B11" t="s">
        <v>79</v>
      </c>
      <c r="C11" t="s">
        <v>72</v>
      </c>
      <c r="D11" s="11">
        <v>0.65</v>
      </c>
      <c r="E11" t="s">
        <v>42</v>
      </c>
      <c r="F11" t="s">
        <v>49</v>
      </c>
    </row>
    <row r="12">
      <c r="A12">
        <v>1</v>
      </c>
      <c r="B12" t="s">
        <v>80</v>
      </c>
      <c r="C12" t="s">
        <v>72</v>
      </c>
      <c r="D12" s="11">
        <v>0.65</v>
      </c>
      <c r="E12" t="s">
        <v>42</v>
      </c>
      <c r="F12" t="s">
        <v>55</v>
      </c>
    </row>
    <row r="13">
      <c r="A13">
        <v>1</v>
      </c>
      <c r="B13" t="s">
        <v>81</v>
      </c>
      <c r="C13" t="s">
        <v>72</v>
      </c>
      <c r="D13" s="11">
        <v>2</v>
      </c>
      <c r="E13" t="s">
        <v>35</v>
      </c>
      <c r="F13" t="s">
        <v>58</v>
      </c>
    </row>
    <row r="14">
      <c r="A14">
        <v>1</v>
      </c>
      <c r="B14" t="s">
        <v>80</v>
      </c>
      <c r="C14" t="s">
        <v>72</v>
      </c>
      <c r="D14" s="11">
        <v>0.5</v>
      </c>
      <c r="E14" t="s">
        <v>42</v>
      </c>
      <c r="F14" t="s">
        <v>55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5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82</v>
      </c>
      <c r="B1" t="s" s="2">
        <v>83</v>
      </c>
      <c r="C1" t="s" s="2">
        <v>84</v>
      </c>
      <c r="D1" t="s" s="2">
        <v>85</v>
      </c>
      <c r="E1" t="s" s="2">
        <v>86</v>
      </c>
      <c r="F1" t="s" s="2">
        <v>87</v>
      </c>
    </row>
    <row r="2">
      <c r="A2" t="s">
        <v>2</v>
      </c>
      <c r="B2">
        <v>1</v>
      </c>
      <c r="C2"/>
      <c r="D2" t="inlineStr" s="13">
        <is>
          <t>Mise en place du poste de travail — Vérifier les D.L.C., peser les denrées, sélectionner le matériel. Désinfecter le matériel et le poste de travail suivant les protocoles.</t>
        </is>
      </c>
      <c r="E2" t="s" s="13"/>
      <c r="F2"/>
    </row>
    <row r="3">
      <c r="A3" t="s">
        <v>2</v>
      </c>
      <c r="B3">
        <v>2</v>
      </c>
      <c r="C3"/>
      <c r="D3" t="s" s="13">
        <v>88</v>
      </c>
      <c r="E3" t="s" s="13"/>
      <c r="F3"/>
    </row>
    <row r="4">
      <c r="A4" t="s">
        <v>2</v>
      </c>
      <c r="B4">
        <v>3</v>
      </c>
      <c r="C4"/>
      <c r="D4" t="s" s="13">
        <v>89</v>
      </c>
      <c r="E4" t="s" s="13"/>
      <c r="F4"/>
    </row>
    <row r="5">
      <c r="A5" t="s">
        <v>90</v>
      </c>
      <c r="B5">
        <v>1</v>
      </c>
      <c r="C5"/>
      <c r="D5" t="s" s="13">
        <v>91</v>
      </c>
      <c r="E5" t="s" s="13"/>
      <c r="F5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24"/>
  <cols>
    <col min="1" max="1" width="22" customWidth="1"/>
    <col min="2" max="2" width="52" customWidth="1"/>
    <col min="3" max="3" width="14" customWidth="1"/>
    <col min="4" max="4" width="10" customWidth="1"/>
  </cols>
  <sheetData>
    <row r="1" customHeight="1" ht="24">
      <c r="A1" t="s" s="7">
        <v>92</v>
      </c>
      <c r="B1"/>
      <c r="C1"/>
      <c r="D1"/>
    </row>
    <row r="2">
      <c r="A2" t="str" s="14">
        <f>"GRO_CDC_206SuVe · GRO.SAUCES · référence : "&amp;Besoins!B3&amp;" "&amp;Besoins!C3&amp;" · multiplicateur réglable sur la feuille ""Besoins"""</f>
        <v>GRO_CDC_206SuVe · GRO.SAUCES · référence : 100 pc · multiplicateur réglable sur la feuille </v>
      </c>
      <c r="B2"/>
      <c r="C2"/>
      <c r="D2"/>
    </row>
    <row r="3">
      <c r="A3"/>
      <c r="B3"/>
      <c r="C3"/>
      <c r="D3"/>
    </row>
    <row r="4">
      <c r="A4" t="s" s="15">
        <v>93</v>
      </c>
      <c r="B4"/>
      <c r="C4"/>
      <c r="D4"/>
    </row>
    <row r="5">
      <c r="A5" t="s" s="16">
        <v>94</v>
      </c>
      <c r="B5" t="str" s="13">
        <f>Procedure!D2</f>
        <v>Mise en place du poste de travail — Vérifier les D.L.C., peser les denrées, sélectionner le matériel. Désinfecter le matériel et le poste de travail suivant les protocoles.</v>
      </c>
      <c r="C5"/>
      <c r="D5"/>
    </row>
    <row r="6">
      <c r="A6" t="s" s="16">
        <v>95</v>
      </c>
      <c r="B6" t="str" s="13">
        <f>Procedure!D3</f>
        <v>Réduire de 2 litres le fond blanc de la recette de base.</v>
      </c>
      <c r="C6"/>
      <c r="D6"/>
    </row>
    <row r="7">
      <c r="A7"/>
      <c r="B7" t="s">
        <v>96</v>
      </c>
      <c r="C7" s="11">
        <f>'Besoins'!$B$2*8</f>
        <v>8</v>
      </c>
      <c r="D7" t="s">
        <v>35</v>
      </c>
    </row>
    <row r="8">
      <c r="A8"/>
      <c r="B8" t="str">
        <f>Besoins!B16</f>
        <v>Sel fin de cuisine</v>
      </c>
      <c r="C8" s="11">
        <f>Besoins!E16</f>
        <v>0.06</v>
      </c>
      <c r="D8" t="str">
        <f>Besoins!F16</f>
        <v>kg</v>
      </c>
    </row>
    <row r="9">
      <c r="A9"/>
      <c r="B9" t="str">
        <f>Besoins!B10</f>
        <v>Piment de Cayenne</v>
      </c>
      <c r="C9" s="11">
        <f>Besoins!E10</f>
        <v>0.002</v>
      </c>
      <c r="D9" t="str">
        <f>Besoins!F10</f>
        <v>kg</v>
      </c>
    </row>
    <row r="10">
      <c r="A10"/>
      <c r="B10" t="str">
        <f>Besoins!B11</f>
        <v>Poivre blanc moulu</v>
      </c>
      <c r="C10" s="11">
        <f>Besoins!E11</f>
        <v>0.006</v>
      </c>
      <c r="D10" t="str">
        <f>Besoins!F11</f>
        <v>kg</v>
      </c>
    </row>
    <row r="11">
      <c r="A11"/>
      <c r="B11" t="str">
        <f>Besoins!B9</f>
        <v>Noix de muscade moulue</v>
      </c>
      <c r="C11" s="11">
        <f>Besoins!E9</f>
        <v>0.002</v>
      </c>
      <c r="D11" t="str">
        <f>Besoins!F9</f>
        <v>kg</v>
      </c>
    </row>
    <row r="12">
      <c r="A12"/>
      <c r="B12" t="str">
        <f>Besoins!B12</f>
        <v>Farine de blé T55</v>
      </c>
      <c r="C12" s="11">
        <f>Besoins!E12</f>
        <v>0.65</v>
      </c>
      <c r="D12" t="str">
        <f>Besoins!F12</f>
        <v>kg</v>
      </c>
    </row>
    <row r="13">
      <c r="A13"/>
      <c r="B13" t="s">
        <v>97</v>
      </c>
      <c r="C13" s="11">
        <f>'Besoins'!$B$2*0.65</f>
        <v>0.65</v>
      </c>
      <c r="D13" t="s">
        <v>42</v>
      </c>
    </row>
    <row r="14">
      <c r="A14" t="s" s="16">
        <v>98</v>
      </c>
      <c r="B14" t="str" s="13">
        <f>Procedure!D4</f>
        <v>Ajouter 2 litres de crème fraîche et 500 g de beurre en liaison terminale. Monter et émulsionner la sauce au mixeur.</v>
      </c>
      <c r="C14"/>
      <c r="D14"/>
    </row>
    <row r="15">
      <c r="A15"/>
      <c r="B15" t="str">
        <f>Besoins!B15</f>
        <v>Crème fraîche liquide 15% MG allégée</v>
      </c>
      <c r="C15" s="11">
        <f>Besoins!E15</f>
        <v>2</v>
      </c>
      <c r="D15" t="str">
        <f>Besoins!F15</f>
        <v>lt</v>
      </c>
    </row>
    <row r="16">
      <c r="A16"/>
      <c r="B16" t="s">
        <v>97</v>
      </c>
      <c r="C16" s="11">
        <f>'Besoins'!$B$2*0.5</f>
        <v>0.5</v>
      </c>
      <c r="D16" t="s">
        <v>42</v>
      </c>
    </row>
    <row r="17">
      <c r="A17"/>
      <c r="B17"/>
      <c r="C17"/>
      <c r="D17"/>
    </row>
    <row r="18">
      <c r="A18" t="s" s="15">
        <v>99</v>
      </c>
      <c r="B18"/>
      <c r="C18"/>
      <c r="D18"/>
    </row>
    <row r="19">
      <c r="A19" t="s" s="16">
        <v>94</v>
      </c>
      <c r="B19" t="str" s="13">
        <f>Procedure!D5</f>
        <v>Réhydrater la poudre déshydratée dans l'eau chaude puis ajouter le vin blanc. Porter à ébullition légère et laisser réduire quelques minutes.</v>
      </c>
      <c r="C19"/>
      <c r="D19"/>
    </row>
    <row r="20">
      <c r="A20"/>
      <c r="B20" t="str">
        <f>Besoins!B7</f>
        <v>Eau (robinet - moy. France 2026)</v>
      </c>
      <c r="C20" s="11">
        <f>Besoins!E7</f>
        <v>6.28</v>
      </c>
      <c r="D20" t="str">
        <f>Besoins!F7</f>
        <v>lt</v>
      </c>
    </row>
    <row r="21">
      <c r="A21"/>
      <c r="B21" t="str">
        <f>Besoins!B8</f>
        <v>Vin blanc sec de cuisson</v>
      </c>
      <c r="C21" s="11">
        <f>Besoins!E8</f>
        <v>1.6</v>
      </c>
      <c r="D21" t="str">
        <f>Besoins!F8</f>
        <v>lt</v>
      </c>
    </row>
    <row r="22">
      <c r="A22"/>
      <c r="B22" t="str">
        <f>Besoins!B13</f>
        <v>Fonds Blanc de Veau (Knorr Professional)</v>
      </c>
      <c r="C22" s="11">
        <f>Besoins!E13</f>
        <v>0.12</v>
      </c>
      <c r="D22" t="str">
        <f>Besoins!F13</f>
        <v>kg</v>
      </c>
    </row>
    <row r="23">
      <c r="A23"/>
      <c r="B23"/>
      <c r="C23"/>
      <c r="D23"/>
    </row>
    <row r="24">
      <c r="A24" t="s" s="17">
        <v>22</v>
      </c>
      <c r="B24"/>
      <c r="C24"/>
      <c r="D24"/>
    </row>
  </sheetData>
  <sheetProtection sheet="1" formatRows="0" formatColumns="0"/>
  <mergeCells count="9">
    <mergeCell ref="A1:D1"/>
    <mergeCell ref="A2:D2"/>
    <mergeCell ref="A4:D4"/>
    <mergeCell ref="B5:D5"/>
    <mergeCell ref="B6:D6"/>
    <mergeCell ref="B14:D14"/>
    <mergeCell ref="A18:D18"/>
    <mergeCell ref="B19:D19"/>
    <mergeCell ref="A24:D24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2026-10-31T03:06:23Z</dcterms:created>
  <dc:title>SAUCE SUPRÊME (VEAU)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2026-10-31T03:06:23Z</dcterms:modified>
  <cp:revision>1</cp:revision>
</cp:coreProperties>
</file>