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<sst xmlns="http://schemas.openxmlformats.org/spreadsheetml/2006/main" count="59" uniqueCount="59">
  <si>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</si>
  <si>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</si>
  <si>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</si>
  <si>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</si>
  <si>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</si>
  <si>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</si>
  <si>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</si>
  <si>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</si>
  <si>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</si>
  <si>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</si>
  <si>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</si>
  <si>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</si>
  <si>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</si>
  <si>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</si>
  <si>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</si>
  <si>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</si>
  <si>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</si>
  <si>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</si>
  <si>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</si>
  <si>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</si>
  <si>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</si>
  <si>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</si>
  <si>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</si>
  <si>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</si>
  <si>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</si>
  <si>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</si>
  <si>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</si>
  <si>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</si>
  <si>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</si>
  <si>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</si>
  <si>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</si>
  <si>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</si>
  <si>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</si>
  <si>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</si>
  <si>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</si>
  <si>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</si>
  <si>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</si>
  <si>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</si>
  <si>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</si>
  <si>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</si>
  <si>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</si>
  <si>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CRÈME</t>
  </si>
  <si>
    <t>Niveau</t>
  </si>
  <si>
    <t>Composant</t>
  </si>
  <si>
    <t>Type</t>
  </si>
  <si>
    <t>Quantité (× multiplicateur, voir feuille Besoins)</t>
  </si>
  <si>
    <t>recette</t>
  </si>
  <si>
    <t xml:space="preserve">    ↳ LAIT UHT demi écrémé France outre 10 litres</t>
  </si>
  <si>
    <t>matiere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</si>
  <si>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</si>
  <si>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</si>
  <si>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</si>
  <si>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</si>
  <si>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</si>
  <si>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Crème fraîche liquide 15% MG allégée</t>
  </si>
  <si>
    <t>Fiche technique — SAUCE CRÈME</t>
  </si>
  <si>
    <t>SAUCE CRÈME  GRO_CDC_200Cr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</si>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</sst>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8">
        <f>E7*20</f>
        <v>0.06</v>
      </c>
    </row>
    <row r="8">
      <c r="A8" t="s">
        <v>16</v>
      </c>
      <c r="B8" t="s">
        <v>17</v>
      </c>
      <c r="C8" t="s">
        <v>14</v>
      </c>
      <c r="D8" s="4">
        <v>0.006</v>
      </c>
      <c r="E8" s="6">
        <f>D8*$B$2</f>
        <v>0.006</v>
      </c>
      <c r="F8" t="s">
        <v>15</v>
      </c>
      <c r="G8" s="8">
        <f>E8*14.8</f>
        <v>0.0888</v>
      </c>
    </row>
    <row r="9">
      <c r="A9" t="s">
        <v>18</v>
      </c>
      <c r="B9" t="s">
        <v>19</v>
      </c>
      <c r="C9" t="s">
        <v>20</v>
      </c>
      <c r="D9" s="4">
        <v>0.65</v>
      </c>
      <c r="E9" s="6">
        <f>D9*$B$2</f>
        <v>0.65</v>
      </c>
      <c r="F9" t="s">
        <v>15</v>
      </c>
      <c r="G9" s="8">
        <f>E9*0.56</f>
        <v>0.364</v>
      </c>
    </row>
    <row r="10">
      <c r="A10" t="s">
        <v>21</v>
      </c>
      <c r="B10" t="s">
        <v>22</v>
      </c>
      <c r="C10" t="s">
        <v>23</v>
      </c>
      <c r="D10" s="4">
        <v>7.5</v>
      </c>
      <c r="E10" s="6">
        <f>D10*$B$2</f>
        <v>7.5</v>
      </c>
      <c r="F10" t="s">
        <v>3</v>
      </c>
      <c r="G10" s="8">
        <f>E10*1.67</f>
        <v>12.525</v>
      </c>
    </row>
    <row r="11">
      <c r="A11" t="s">
        <v>24</v>
      </c>
      <c r="B11" t="s">
        <v>25</v>
      </c>
      <c r="C11" t="s">
        <v>26</v>
      </c>
      <c r="D11" s="4">
        <v>0.65</v>
      </c>
      <c r="E11" s="6">
        <f>D11*$B$2</f>
        <v>0.65</v>
      </c>
      <c r="F11" t="s">
        <v>15</v>
      </c>
      <c r="G11" s="8">
        <f>E11*5.2</f>
        <v>3.38</v>
      </c>
    </row>
    <row r="12">
      <c r="A12" t="s">
        <v>27</v>
      </c>
      <c r="B12" t="s">
        <v>28</v>
      </c>
      <c r="C12" t="s">
        <v>29</v>
      </c>
      <c r="D12" s="4">
        <v>2.5</v>
      </c>
      <c r="E12" s="6">
        <f>D12*$B$2</f>
        <v>2.5</v>
      </c>
      <c r="F12" t="s">
        <v>30</v>
      </c>
      <c r="G12" s="8">
        <f>E12*2.2</f>
        <v>5.5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15</v>
      </c>
      <c r="G13" s="8">
        <f>E13*0.35</f>
        <v>0.035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/>
      <c r="D2" t="inlineStr" s="11">
        <is>
          <t>Confectionner la béchamel selon la recette de base (GRO_CDC_200A), en réduisant le lait de 2,5 L. Ajouter la crème fraîche en liaison terminale, hors du feu. Émulsionner au mixeur.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41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'Besoins'!$B$2*7.5</f>
        <v>7.5</v>
      </c>
      <c r="E3" t="s">
        <v>30</v>
      </c>
    </row>
    <row r="4">
      <c r="A4">
        <v>1</v>
      </c>
      <c r="B4" t="s">
        <v>49</v>
      </c>
      <c r="C4" t="s">
        <v>48</v>
      </c>
      <c r="D4" s="6">
        <f>'Besoins'!$B$2*0.003</f>
        <v>0.003</v>
      </c>
      <c r="E4" t="s">
        <v>15</v>
      </c>
    </row>
    <row r="5">
      <c r="A5">
        <v>1</v>
      </c>
      <c r="B5" t="s">
        <v>50</v>
      </c>
      <c r="C5" t="s">
        <v>48</v>
      </c>
      <c r="D5" s="6">
        <f>'Besoins'!$B$2*0.65</f>
        <v>0.65</v>
      </c>
      <c r="E5" t="s">
        <v>15</v>
      </c>
    </row>
    <row r="6">
      <c r="A6">
        <v>1</v>
      </c>
      <c r="B6" t="s">
        <v>51</v>
      </c>
      <c r="C6" t="s">
        <v>48</v>
      </c>
      <c r="D6" s="6">
        <f>'Besoins'!$B$2*0.65</f>
        <v>0.65</v>
      </c>
      <c r="E6" t="s">
        <v>15</v>
      </c>
    </row>
    <row r="7">
      <c r="A7">
        <v>1</v>
      </c>
      <c r="B7" t="s">
        <v>52</v>
      </c>
      <c r="C7" t="s">
        <v>48</v>
      </c>
      <c r="D7" s="6">
        <f>'Besoins'!$B$2*0.1</f>
        <v>0.1</v>
      </c>
      <c r="E7" t="s">
        <v>15</v>
      </c>
    </row>
    <row r="8">
      <c r="A8">
        <v>1</v>
      </c>
      <c r="B8" t="s">
        <v>53</v>
      </c>
      <c r="C8" t="s">
        <v>48</v>
      </c>
      <c r="D8" s="6">
        <f>'Besoins'!$B$2*0.006</f>
        <v>0.006</v>
      </c>
      <c r="E8" t="s">
        <v>15</v>
      </c>
    </row>
    <row r="9">
      <c r="A9">
        <v>1</v>
      </c>
      <c r="B9" t="s">
        <v>54</v>
      </c>
      <c r="C9" t="s">
        <v>48</v>
      </c>
      <c r="D9" s="6">
        <f>'Besoins'!$B$2*2.5</f>
        <v>2.5</v>
      </c>
      <c r="E9" t="s">
        <v>30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55</v>
      </c>
      <c r="B1"/>
      <c r="C1"/>
      <c r="D1"/>
    </row>
    <row r="2">
      <c r="A2" t="str" s="12">
        <f>"GRO_CDC_200Cr · GRO.SAUCES · référence : "&amp;Besoins!B3&amp;" "&amp;Besoins!C3&amp;" · multiplicateur réglable sur la feuille ""Besoins"""</f>
        <v>GRO_CDC_200Cr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56</v>
      </c>
      <c r="B4"/>
      <c r="C4"/>
      <c r="D4"/>
    </row>
    <row r="5">
      <c r="A5" t="s" s="14">
        <v>57</v>
      </c>
      <c r="B5" t="str" s="11">
        <f>Procedure!D2</f>
        <v>Confectionner la béchamel selon la recette de base (GRO_CDC_200A), en réduisant le lait de 2,5 L. Ajouter la crème fraîche en liaison terminale, hors du feu. Émulsionner au mixeur.</v>
      </c>
      <c r="C5"/>
      <c r="D5"/>
    </row>
    <row r="6">
      <c r="A6"/>
      <c r="B6" t="str">
        <f>Besoins!B10</f>
        <v>LAIT UHT demi écrémé France outre 10 litres</v>
      </c>
      <c r="C6" s="6">
        <f>Besoins!E10</f>
        <v>7.5</v>
      </c>
      <c r="D6" t="str">
        <f>Besoins!F10</f>
        <v>lt</v>
      </c>
    </row>
    <row r="7">
      <c r="A7"/>
      <c r="B7" t="str">
        <f>Besoins!B7</f>
        <v>Noix de muscade moulue</v>
      </c>
      <c r="C7" s="6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6">
        <f>Besoins!E9</f>
        <v>0.65</v>
      </c>
      <c r="D8" t="str">
        <f>Besoins!F9</f>
        <v>kg</v>
      </c>
    </row>
    <row r="9">
      <c r="A9"/>
      <c r="B9" t="str">
        <f>Besoins!B11</f>
        <v>Beurre doux 82% MG plaquette</v>
      </c>
      <c r="C9" s="6">
        <f>Besoins!E11</f>
        <v>0.65</v>
      </c>
      <c r="D9" t="str">
        <f>Besoins!F11</f>
        <v>kg</v>
      </c>
    </row>
    <row r="10">
      <c r="A10"/>
      <c r="B10" t="str">
        <f>Besoins!B13</f>
        <v>Sel fin de cuisine</v>
      </c>
      <c r="C10" s="6">
        <f>Besoins!E13</f>
        <v>0.1</v>
      </c>
      <c r="D10" t="str">
        <f>Besoins!F13</f>
        <v>kg</v>
      </c>
    </row>
    <row r="11">
      <c r="A11"/>
      <c r="B11" t="str">
        <f>Besoins!B8</f>
        <v>Poivre blanc moulu</v>
      </c>
      <c r="C11" s="6">
        <f>Besoins!E8</f>
        <v>0.006</v>
      </c>
      <c r="D11" t="str">
        <f>Besoins!F8</f>
        <v>kg</v>
      </c>
    </row>
    <row r="12">
      <c r="A12"/>
      <c r="B12" t="str">
        <f>Besoins!B12</f>
        <v>Crème fraîche liquide 15% MG allégée</v>
      </c>
      <c r="C12" s="6">
        <f>Besoins!E12</f>
        <v>2.5</v>
      </c>
      <c r="D12" t="str">
        <f>Besoins!F12</f>
        <v>lt</v>
      </c>
    </row>
    <row r="13">
      <c r="A13"/>
      <c r="B13"/>
      <c r="C13"/>
      <c r="D13"/>
    </row>
    <row r="14">
      <c r="A14" t="s" s="15">
        <v>58</v>
      </c>
      <c r="B14"/>
      <c r="C14"/>
      <c r="D14"/>
    </row>
  </sheetData>
  <sheetProtection sheet="1" formatRows="0" formatColumns="0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2026-09-16T00:44:48Z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2026-09-16T00:44:48Z</dcterms:modified>
  <cp:revision>1</cp:revision>
</cp:coreProperties>
</file>