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<sst xmlns="http://schemas.openxmlformats.org/spreadsheetml/2006/main" count="138" uniqueCount="138">
  <si>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</si>
  <si>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</si>
  <si>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</si>
  <si>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</si>
  <si>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</si>
  <si>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</si>
  <si>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</si>
  <si>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</si>
  <si>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</si>
  <si>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</si>
  <si>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</si>
  <si>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</si>
  <si>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</si>
  <si>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</si>
  <si>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</si>
  <si>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</si>
  <si>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</si>
  <si>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</si>
  <si>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</si>
  <si>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</si>
  <si>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</si>
  <si>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</si>
  <si>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</si>
  <si>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</si>
  <si>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</si>
  <si>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</si>
  <si>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</si>
  <si>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</si>
  <si>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</si>
  <si>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</si>
  <si>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</si>
  <si>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</si>
  <si>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</si>
  <si>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</si>
  <si>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kg</t>
  </si>
  <si>
    <t>CONC-TOMATE</t>
  </si>
  <si>
    <t>Concentré de tomate double</t>
  </si>
  <si>
    <t>Concentrés et purées cuisines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</si>
  <si>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</si>
  <si>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</si>
  <si>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</si>
  <si>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</si>
  <si>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</si>
  <si>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</si>
  <si>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</si>
  <si>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FROM-PARMESAN</t>
  </si>
  <si>
    <t>Parmesan râpé (Parmigiano)</t>
  </si>
  <si>
    <t>Fromages de base cuisine</t>
  </si>
  <si>
    <t>RNM0400123</t>
  </si>
  <si>
    <t>CÉLERI-BRANCHE vert France cat.I</t>
  </si>
  <si>
    <t>Légumes</t>
  </si>
  <si>
    <t>RNM2650123</t>
  </si>
  <si>
    <t>NAVET primeur France</t>
  </si>
  <si>
    <t>RNM27820123</t>
  </si>
  <si>
    <t>OIGNON jaune France cat.I 60-80mm</t>
  </si>
  <si>
    <t>00002041</t>
  </si>
  <si>
    <t>persil</t>
  </si>
  <si>
    <t>RNM26560123</t>
  </si>
  <si>
    <t>POMME DE TERRE basique div.var.cons France lavée cat.I 40-70mm sac 10kg</t>
  </si>
  <si>
    <t>RNM57202496</t>
  </si>
  <si>
    <t>CAROTTE France lavée biologique</t>
  </si>
  <si>
    <t>Fruits et légumes bio</t>
  </si>
  <si>
    <t>RNM57226541</t>
  </si>
  <si>
    <t>COURGETTE verte France biologique</t>
  </si>
  <si>
    <t>HARICOT-BLA-SEC</t>
  </si>
  <si>
    <t>Haricots blancs secs</t>
  </si>
  <si>
    <t>Céréales et légumineuses sèches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</si>
  <si>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</si>
  <si>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</si>
  <si>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</si>
  <si>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</si>
  <si>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</si>
  <si>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</si>
  <si>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</si>
  <si>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</si>
  <si>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</si>
  <si>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</si>
  <si>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</si>
  <si>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POIREAU-EM-SURG</t>
  </si>
  <si>
    <t>Poireaux émincés surgelés</t>
  </si>
  <si>
    <t>RNMS00865</t>
  </si>
  <si>
    <t>Tomates en dés surgelées IQF</t>
  </si>
  <si>
    <t>RNMS00760</t>
  </si>
  <si>
    <t>Haricots verts très fins surgelés</t>
  </si>
  <si>
    <t>Pommes de terre surgelées</t>
  </si>
  <si>
    <t>RNMS00764</t>
  </si>
  <si>
    <t>Petits pois doux très fins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</si>
  <si>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</si>
  <si>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</si>
  <si>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</si>
  <si>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</si>
  <si>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</si>
  <si>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</si>
  <si>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</si>
  <si>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HUILE OLIVE (L)</t>
  </si>
  <si>
    <t>lt</t>
  </si>
  <si>
    <t>Conversions diverses</t>
  </si>
  <si>
    <t xml:space="preserve">        ↳ Huile olive vierge extra bidon 5L</t>
  </si>
  <si>
    <t>matiere</t>
  </si>
  <si>
    <t xml:space="preserve">    ↳ Poireaux émincés surgelés</t>
  </si>
  <si>
    <t xml:space="preserve">    ↳ Haricots verts très fins surgelés</t>
  </si>
  <si>
    <t xml:space="preserve">    ↳ Petits pois doux très fins surgelés</t>
  </si>
  <si>
    <t xml:space="preserve">    ↳ Tomates en dés surgelées IQF</t>
  </si>
  <si>
    <t xml:space="preserve">    ↳ COURGETTE verte France biologique</t>
  </si>
  <si>
    <t xml:space="preserve">    ↳ CAROTTE France lavée biologique</t>
  </si>
  <si>
    <t xml:space="preserve">    ↳ NAVET primeur France</t>
  </si>
  <si>
    <t xml:space="preserve">    ↳ POMME DE TERRE basique div.var.cons France lavée cat.I 40-70mm sac 10kg</t>
  </si>
  <si>
    <t xml:space="preserve">    ↳ CÉLERI-BRANCHE vert France cat.I</t>
  </si>
  <si>
    <t xml:space="preserve">    ↳ OIGNON jaune France cat.I 60-80mm</t>
  </si>
  <si>
    <t xml:space="preserve">    ↳ Concentré de tomate double</t>
  </si>
  <si>
    <t xml:space="preserve">    ↳ Haricots blancs secs</t>
  </si>
  <si>
    <t xml:space="preserve">    ↳ Spaghetti n°5 secs</t>
  </si>
  <si>
    <t xml:space="preserve">    ↳ RIZ</t>
  </si>
  <si>
    <t xml:space="preserve">    ↳ Sel fin de cuisine</t>
  </si>
  <si>
    <t xml:space="preserve">    ↳ Poivre noir moulu</t>
  </si>
  <si>
    <t xml:space="preserve">    ↳ Parmesan râpé (Parmigiano)</t>
  </si>
  <si>
    <t xml:space="preserve">    ↳ Ail haché IQF</t>
  </si>
  <si>
    <t xml:space="preserve">    ↳ persil</t>
  </si>
  <si>
    <t xml:space="preserve">    ↳ Basilic IQF</t>
  </si>
  <si>
    <t>Recette</t>
  </si>
  <si>
    <t>#</t>
  </si>
  <si>
    <t>Verbe</t>
  </si>
  <si>
    <t>Étape</t>
  </si>
  <si>
    <t>Précision technique</t>
  </si>
  <si>
    <t>Durée</t>
  </si>
  <si>
    <t>Cuire les haricots blancs - Avant la mise en cuisson du minestrone, marquer la cuisson des haricots secs prealablement trempes depuis la veille.</t>
  </si>
  <si>
    <t>Preparer la liaison - Au cutter, hacher finement l'ail, le persil et le basilic. Reserver dans une calotte. Ajouter 20cL d'huile d'olive.</t>
  </si>
  <si>
    <t>Servir - Servir tres chaud accompagne de parmesan.</t>
  </si>
  <si>
    <t>Fiche technique — MINESTRONE</t>
  </si>
  <si>
    <t>MINESTRONE  GRO_CDC_041</t>
  </si>
  <si>
    <t>1.</t>
  </si>
  <si>
    <t>2.</t>
  </si>
  <si>
    <t xml:space="preserve">    HUILE OLIVE (L)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</si>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</sst>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73.59755</v>
      </c>
    </row>
    <row r="12">
      <c r="A12" t="s" s="3">
        <v>16</v>
      </c>
      <c r="B12" s="4">
        <v>0.7359755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73.59755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E7*2.355</f>
        <v>1.1775</v>
      </c>
    </row>
    <row r="8">
      <c r="A8" t="s">
        <v>35</v>
      </c>
      <c r="B8" t="s">
        <v>36</v>
      </c>
      <c r="C8" t="s">
        <v>37</v>
      </c>
      <c r="D8" s="9">
        <v>0.88</v>
      </c>
      <c r="E8" s="11">
        <f>D8*$B$2</f>
        <v>0.88</v>
      </c>
      <c r="F8" t="s">
        <v>34</v>
      </c>
      <c r="G8" s="4">
        <f>E8*2.8</f>
        <v>2.464</v>
      </c>
    </row>
    <row r="9">
      <c r="A9" t="s">
        <v>38</v>
      </c>
      <c r="B9" t="s">
        <v>39</v>
      </c>
      <c r="C9" t="s">
        <v>40</v>
      </c>
      <c r="D9" s="9">
        <v>0.007</v>
      </c>
      <c r="E9" s="11">
        <f>D9*$B$2</f>
        <v>0.007</v>
      </c>
      <c r="F9" t="s">
        <v>34</v>
      </c>
      <c r="G9" s="4">
        <f>E9*12.5</f>
        <v>0.0875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44</v>
      </c>
      <c r="G10" s="4">
        <f>E10*65.22</f>
        <v>13.044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E11*14.5</f>
        <v>14.5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E12*1.8</f>
        <v>1.8</v>
      </c>
    </row>
    <row r="13">
      <c r="A13" t="s">
        <v>51</v>
      </c>
      <c r="B13" t="s">
        <v>52</v>
      </c>
      <c r="C13" t="s">
        <v>50</v>
      </c>
      <c r="D13" s="9">
        <v>1</v>
      </c>
      <c r="E13" s="11">
        <f>D13*$B$2</f>
        <v>1</v>
      </c>
      <c r="F13" t="s">
        <v>34</v>
      </c>
      <c r="G13" s="4">
        <f>E13*1.7</f>
        <v>1.7</v>
      </c>
    </row>
    <row r="14">
      <c r="A14" t="s">
        <v>53</v>
      </c>
      <c r="B14" t="s">
        <v>54</v>
      </c>
      <c r="C14" t="s">
        <v>50</v>
      </c>
      <c r="D14" s="9">
        <v>1.5</v>
      </c>
      <c r="E14" s="11">
        <f>D14*$B$2</f>
        <v>1.5</v>
      </c>
      <c r="F14" t="s">
        <v>34</v>
      </c>
      <c r="G14" s="4">
        <f>E14*0.4</f>
        <v>0.6</v>
      </c>
    </row>
    <row r="15">
      <c r="A15" t="s" s="12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E15*0</f>
        <v>0</v>
      </c>
    </row>
    <row r="16">
      <c r="A16" t="s">
        <v>57</v>
      </c>
      <c r="B16" t="s">
        <v>58</v>
      </c>
      <c r="C16" t="s">
        <v>50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34</v>
      </c>
      <c r="G17" s="4">
        <f>E17*1.75</f>
        <v>3.5</v>
      </c>
    </row>
    <row r="18">
      <c r="A18" t="s">
        <v>62</v>
      </c>
      <c r="B18" t="s">
        <v>63</v>
      </c>
      <c r="C18" t="s">
        <v>61</v>
      </c>
      <c r="D18" s="9">
        <v>2</v>
      </c>
      <c r="E18" s="11">
        <f>D18*$B$2</f>
        <v>2</v>
      </c>
      <c r="F18" t="s">
        <v>34</v>
      </c>
      <c r="G18" s="4">
        <f>E18*2.7</f>
        <v>5.4</v>
      </c>
    </row>
    <row r="19">
      <c r="A19" t="s">
        <v>64</v>
      </c>
      <c r="B19" t="s">
        <v>65</v>
      </c>
      <c r="C19" t="s">
        <v>66</v>
      </c>
      <c r="D19" s="9">
        <v>0.5</v>
      </c>
      <c r="E19" s="11">
        <f>D19*$B$2</f>
        <v>0.5</v>
      </c>
      <c r="F19" t="s">
        <v>34</v>
      </c>
      <c r="G19" s="4">
        <f>E19*2.2</f>
        <v>1.1</v>
      </c>
    </row>
    <row r="20">
      <c r="A20" t="s">
        <v>67</v>
      </c>
      <c r="B20" t="s">
        <v>68</v>
      </c>
      <c r="C20" t="s">
        <v>69</v>
      </c>
      <c r="D20" s="9">
        <v>0.5</v>
      </c>
      <c r="E20" s="11">
        <f>D20*$B$2</f>
        <v>0.5</v>
      </c>
      <c r="F20" t="s">
        <v>34</v>
      </c>
      <c r="G20" s="4">
        <f>E20*1.2</f>
        <v>0.6</v>
      </c>
    </row>
    <row r="21">
      <c r="A21" t="s">
        <v>70</v>
      </c>
      <c r="B21" t="s">
        <v>71</v>
      </c>
      <c r="C21" t="s">
        <v>72</v>
      </c>
      <c r="D21" s="9">
        <v>0.073</v>
      </c>
      <c r="E21" s="11">
        <f>D21*$B$2</f>
        <v>0.073</v>
      </c>
      <c r="F21" t="s">
        <v>34</v>
      </c>
      <c r="G21" s="4">
        <f>E21*0.35</f>
        <v>0.02555</v>
      </c>
    </row>
    <row r="22">
      <c r="A22" t="s">
        <v>73</v>
      </c>
      <c r="B22" t="s">
        <v>74</v>
      </c>
      <c r="C22" t="s">
        <v>75</v>
      </c>
      <c r="D22" s="9">
        <v>0.15</v>
      </c>
      <c r="E22" s="11">
        <f>D22*$B$2</f>
        <v>0.15</v>
      </c>
      <c r="F22" t="s">
        <v>34</v>
      </c>
      <c r="G22" s="4">
        <f>E22*9.26</f>
        <v>1.389</v>
      </c>
    </row>
    <row r="23">
      <c r="A23" t="s">
        <v>76</v>
      </c>
      <c r="B23" t="s">
        <v>77</v>
      </c>
      <c r="C23" t="s">
        <v>75</v>
      </c>
      <c r="D23" s="9">
        <v>0.1</v>
      </c>
      <c r="E23" s="11">
        <f>D23*$B$2</f>
        <v>0.1</v>
      </c>
      <c r="F23" t="s">
        <v>34</v>
      </c>
      <c r="G23" s="4">
        <f>E23*11.3</f>
        <v>1.13</v>
      </c>
    </row>
    <row r="24">
      <c r="A24" t="s">
        <v>78</v>
      </c>
      <c r="B24" t="s">
        <v>79</v>
      </c>
      <c r="C24" t="s">
        <v>75</v>
      </c>
      <c r="D24" s="9">
        <v>2</v>
      </c>
      <c r="E24" s="11">
        <f>D24*$B$2</f>
        <v>2</v>
      </c>
      <c r="F24" t="s">
        <v>34</v>
      </c>
      <c r="G24" s="4">
        <f>E24*3.2</f>
        <v>6.4</v>
      </c>
    </row>
    <row r="25">
      <c r="A25" t="s">
        <v>80</v>
      </c>
      <c r="B25" t="s">
        <v>81</v>
      </c>
      <c r="C25" t="s">
        <v>75</v>
      </c>
      <c r="D25" s="9">
        <v>3</v>
      </c>
      <c r="E25" s="11">
        <f>D25*$B$2</f>
        <v>3</v>
      </c>
      <c r="F25" t="s">
        <v>34</v>
      </c>
      <c r="G25" s="4">
        <f>E25*2.92</f>
        <v>8.76</v>
      </c>
    </row>
    <row r="26">
      <c r="A26" t="s">
        <v>82</v>
      </c>
      <c r="B26" t="s">
        <v>83</v>
      </c>
      <c r="C26" t="s">
        <v>84</v>
      </c>
      <c r="D26" s="9">
        <v>2</v>
      </c>
      <c r="E26" s="11">
        <f>D26*$B$2</f>
        <v>2</v>
      </c>
      <c r="F26" t="s">
        <v>34</v>
      </c>
      <c r="G26" s="4">
        <f>E26*2.83</f>
        <v>5.66</v>
      </c>
    </row>
    <row r="27">
      <c r="A27" t="s">
        <v>85</v>
      </c>
      <c r="B27" t="s">
        <v>86</v>
      </c>
      <c r="C27" t="s">
        <v>84</v>
      </c>
      <c r="D27" s="9">
        <v>1</v>
      </c>
      <c r="E27" s="11">
        <f>D27*$B$2</f>
        <v>1</v>
      </c>
      <c r="F27" t="s">
        <v>34</v>
      </c>
      <c r="G27" s="4">
        <f>E27*3.21</f>
        <v>3.21</v>
      </c>
    </row>
    <row r="28">
      <c r="A28"/>
      <c r="B28"/>
      <c r="C28"/>
      <c r="D28"/>
      <c r="E28"/>
      <c r="F28" t="s" s="3">
        <v>87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92</v>
      </c>
      <c r="D2" s="11">
        <v>100</v>
      </c>
      <c r="E2" t="s">
        <v>24</v>
      </c>
      <c r="F2" t="s">
        <v>93</v>
      </c>
    </row>
    <row r="3">
      <c r="A3">
        <v>1</v>
      </c>
      <c r="B3" t="s">
        <v>94</v>
      </c>
      <c r="C3" t="s">
        <v>92</v>
      </c>
      <c r="D3" s="11">
        <v>1</v>
      </c>
      <c r="E3" t="s">
        <v>95</v>
      </c>
      <c r="F3" t="s">
        <v>96</v>
      </c>
    </row>
    <row r="4">
      <c r="A4">
        <v>2</v>
      </c>
      <c r="B4" t="s">
        <v>97</v>
      </c>
      <c r="C4" t="s">
        <v>98</v>
      </c>
      <c r="D4" s="11">
        <v>0.2</v>
      </c>
      <c r="E4" t="s">
        <v>44</v>
      </c>
      <c r="F4" t="s">
        <v>43</v>
      </c>
    </row>
    <row r="5">
      <c r="A5">
        <v>1</v>
      </c>
      <c r="B5" t="s">
        <v>99</v>
      </c>
      <c r="C5" t="s">
        <v>98</v>
      </c>
      <c r="D5" s="11">
        <v>2</v>
      </c>
      <c r="E5" t="s">
        <v>34</v>
      </c>
      <c r="F5" t="s">
        <v>75</v>
      </c>
    </row>
    <row r="6">
      <c r="A6">
        <v>1</v>
      </c>
      <c r="B6" t="s">
        <v>100</v>
      </c>
      <c r="C6" t="s">
        <v>98</v>
      </c>
      <c r="D6" s="11">
        <v>2</v>
      </c>
      <c r="E6" t="s">
        <v>34</v>
      </c>
      <c r="F6" t="s">
        <v>84</v>
      </c>
    </row>
    <row r="7">
      <c r="A7">
        <v>1</v>
      </c>
      <c r="B7" t="s">
        <v>101</v>
      </c>
      <c r="C7" t="s">
        <v>98</v>
      </c>
      <c r="D7" s="11">
        <v>1</v>
      </c>
      <c r="E7" t="s">
        <v>34</v>
      </c>
      <c r="F7" t="s">
        <v>84</v>
      </c>
    </row>
    <row r="8">
      <c r="A8">
        <v>1</v>
      </c>
      <c r="B8" t="s">
        <v>102</v>
      </c>
      <c r="C8" t="s">
        <v>98</v>
      </c>
      <c r="D8" s="11">
        <v>3</v>
      </c>
      <c r="E8" t="s">
        <v>34</v>
      </c>
      <c r="F8" t="s">
        <v>75</v>
      </c>
    </row>
    <row r="9">
      <c r="A9">
        <v>1</v>
      </c>
      <c r="B9" t="s">
        <v>103</v>
      </c>
      <c r="C9" t="s">
        <v>98</v>
      </c>
      <c r="D9" s="11">
        <v>2</v>
      </c>
      <c r="E9" t="s">
        <v>34</v>
      </c>
      <c r="F9" t="s">
        <v>61</v>
      </c>
    </row>
    <row r="10">
      <c r="A10">
        <v>1</v>
      </c>
      <c r="B10" t="s">
        <v>104</v>
      </c>
      <c r="C10" t="s">
        <v>98</v>
      </c>
      <c r="D10" s="11">
        <v>2</v>
      </c>
      <c r="E10" t="s">
        <v>34</v>
      </c>
      <c r="F10" t="s">
        <v>61</v>
      </c>
    </row>
    <row r="11">
      <c r="A11">
        <v>1</v>
      </c>
      <c r="B11" t="s">
        <v>105</v>
      </c>
      <c r="C11" t="s">
        <v>98</v>
      </c>
      <c r="D11" s="11">
        <v>1</v>
      </c>
      <c r="E11" t="s">
        <v>34</v>
      </c>
      <c r="F11" t="s">
        <v>50</v>
      </c>
    </row>
    <row r="12">
      <c r="A12">
        <v>1</v>
      </c>
      <c r="B12" t="s">
        <v>106</v>
      </c>
      <c r="C12" t="s">
        <v>98</v>
      </c>
      <c r="D12" s="11">
        <v>3</v>
      </c>
      <c r="E12" t="s">
        <v>34</v>
      </c>
      <c r="F12" t="s">
        <v>50</v>
      </c>
    </row>
    <row r="13">
      <c r="A13">
        <v>1</v>
      </c>
      <c r="B13" t="s">
        <v>107</v>
      </c>
      <c r="C13" t="s">
        <v>98</v>
      </c>
      <c r="D13" s="11">
        <v>1</v>
      </c>
      <c r="E13" t="s">
        <v>34</v>
      </c>
      <c r="F13" t="s">
        <v>50</v>
      </c>
    </row>
    <row r="14">
      <c r="A14">
        <v>1</v>
      </c>
      <c r="B14" t="s">
        <v>108</v>
      </c>
      <c r="C14" t="s">
        <v>98</v>
      </c>
      <c r="D14" s="11">
        <v>1.5</v>
      </c>
      <c r="E14" t="s">
        <v>34</v>
      </c>
      <c r="F14" t="s">
        <v>50</v>
      </c>
    </row>
    <row r="15">
      <c r="A15">
        <v>1</v>
      </c>
      <c r="B15" t="s">
        <v>109</v>
      </c>
      <c r="C15" t="s">
        <v>98</v>
      </c>
      <c r="D15" s="11">
        <v>0.88</v>
      </c>
      <c r="E15" t="s">
        <v>34</v>
      </c>
      <c r="F15" t="s">
        <v>37</v>
      </c>
    </row>
    <row r="16">
      <c r="A16">
        <v>1</v>
      </c>
      <c r="B16" t="s">
        <v>110</v>
      </c>
      <c r="C16" t="s">
        <v>98</v>
      </c>
      <c r="D16" s="11">
        <v>0.5</v>
      </c>
      <c r="E16" t="s">
        <v>34</v>
      </c>
      <c r="F16" t="s">
        <v>66</v>
      </c>
    </row>
    <row r="17">
      <c r="A17">
        <v>1</v>
      </c>
      <c r="B17" t="s">
        <v>111</v>
      </c>
      <c r="C17" t="s">
        <v>98</v>
      </c>
      <c r="D17" s="11">
        <v>0.5</v>
      </c>
      <c r="E17" t="s">
        <v>34</v>
      </c>
      <c r="F17" t="s">
        <v>69</v>
      </c>
    </row>
    <row r="18">
      <c r="A18">
        <v>1</v>
      </c>
      <c r="B18" t="s">
        <v>112</v>
      </c>
      <c r="C18" t="s">
        <v>98</v>
      </c>
      <c r="D18" s="11">
        <v>0.5</v>
      </c>
      <c r="E18" t="s">
        <v>34</v>
      </c>
      <c r="F18" t="s">
        <v>33</v>
      </c>
    </row>
    <row r="19">
      <c r="A19">
        <v>1</v>
      </c>
      <c r="B19" t="s">
        <v>113</v>
      </c>
      <c r="C19" t="s">
        <v>98</v>
      </c>
      <c r="D19" s="11">
        <v>0.073</v>
      </c>
      <c r="E19" t="s">
        <v>34</v>
      </c>
      <c r="F19" t="s">
        <v>72</v>
      </c>
    </row>
    <row r="20">
      <c r="A20">
        <v>1</v>
      </c>
      <c r="B20" t="s">
        <v>114</v>
      </c>
      <c r="C20" t="s">
        <v>98</v>
      </c>
      <c r="D20" s="11">
        <v>0.007</v>
      </c>
      <c r="E20" t="s">
        <v>34</v>
      </c>
      <c r="F20" t="s">
        <v>40</v>
      </c>
    </row>
    <row r="21">
      <c r="A21">
        <v>1</v>
      </c>
      <c r="B21" t="s">
        <v>115</v>
      </c>
      <c r="C21" t="s">
        <v>98</v>
      </c>
      <c r="D21" s="11">
        <v>1</v>
      </c>
      <c r="E21" t="s">
        <v>34</v>
      </c>
      <c r="F21" t="s">
        <v>47</v>
      </c>
    </row>
    <row r="22">
      <c r="A22">
        <v>1</v>
      </c>
      <c r="B22" t="s">
        <v>116</v>
      </c>
      <c r="C22" t="s">
        <v>98</v>
      </c>
      <c r="D22" s="11">
        <v>0.15</v>
      </c>
      <c r="E22" t="s">
        <v>34</v>
      </c>
      <c r="F22" t="s">
        <v>75</v>
      </c>
    </row>
    <row r="23">
      <c r="A23">
        <v>1</v>
      </c>
      <c r="B23" t="s">
        <v>117</v>
      </c>
      <c r="C23" t="s">
        <v>98</v>
      </c>
      <c r="D23" s="11">
        <v>0.25</v>
      </c>
      <c r="E23" t="s">
        <v>34</v>
      </c>
      <c r="F23" t="s">
        <v>50</v>
      </c>
    </row>
    <row r="24">
      <c r="A24">
        <v>1</v>
      </c>
      <c r="B24" t="s">
        <v>118</v>
      </c>
      <c r="C24" t="s">
        <v>98</v>
      </c>
      <c r="D24" s="11">
        <v>0.1</v>
      </c>
      <c r="E24" t="s">
        <v>34</v>
      </c>
      <c r="F24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>
        <v>1</v>
      </c>
      <c r="C2"/>
      <c r="D2" t="inlineStr" s="14">
        <is>
          <t>Mise en place du poste de travail - Verifier les D.L.C., peser les denrees, selectionner le materiel necessaire. Laver et desinfecter le materiel et le poste de travail en suivant les protocoles.</t>
        </is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E3" t="s" s="14"/>
      <c r="F3"/>
    </row>
    <row r="4">
      <c r="A4" t="s">
        <v>2</v>
      </c>
      <c r="B4">
        <v>3</v>
      </c>
      <c r="C4"/>
      <c r="D4" t="s" s="14">
        <v>125</v>
      </c>
      <c r="E4" t="s" s="14"/>
      <c r="F4"/>
    </row>
    <row r="5">
      <c r="A5" t="s">
        <v>2</v>
      </c>
      <c r="B5">
        <v>4</v>
      </c>
      <c r="C5"/>
      <c r="D5" t="inlineStr" s="14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E5" t="s" s="14"/>
      <c r="F5"/>
    </row>
    <row r="6">
      <c r="A6" t="s">
        <v>2</v>
      </c>
      <c r="B6">
        <v>5</v>
      </c>
      <c r="C6"/>
      <c r="D6" t="s" s="14">
        <v>126</v>
      </c>
      <c r="E6" t="s" s="14"/>
      <c r="F6"/>
    </row>
    <row r="7">
      <c r="A7" t="s">
        <v>2</v>
      </c>
      <c r="B7">
        <v>6</v>
      </c>
      <c r="C7"/>
      <c r="D7" t="inlineStr" s="14">
        <is>
          <t>Terminer le minestrone - Ajouter le riz et les haricots. Tenir le potage a bonne chaleur. Ajouter la liaison terminale. Rectifier l'assaisonnement. Maintenir au chaud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127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Procedure!D2</f>
        <v>Mise en place du poste de travail - Verifier les D.L.C., peser les denrees, selectionner le materiel necessaire. Laver et desinfecter le materiel et le poste de travail en suivant les protocoles.</v>
      </c>
      <c r="C5"/>
      <c r="D5"/>
    </row>
    <row r="6">
      <c r="A6" t="s" s="17">
        <v>131</v>
      </c>
      <c r="B6" t="str" s="14">
        <f>Procedure!D3</f>
        <v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v>
      </c>
      <c r="C6"/>
      <c r="D6"/>
    </row>
    <row r="7">
      <c r="A7"/>
      <c r="B7" t="s">
        <v>132</v>
      </c>
      <c r="C7" s="11">
        <f>'Besoins'!$B$2*1</f>
        <v>1</v>
      </c>
      <c r="D7" t="s">
        <v>95</v>
      </c>
    </row>
    <row r="8">
      <c r="A8"/>
      <c r="B8" t="str">
        <f>Besoins!B18</f>
        <v>COURGETTE verte France biologique</v>
      </c>
      <c r="C8" s="11">
        <f>Besoins!E18</f>
        <v>2</v>
      </c>
      <c r="D8" t="str">
        <f>Besoins!F18</f>
        <v>kg</v>
      </c>
    </row>
    <row r="9">
      <c r="A9"/>
      <c r="B9" t="str">
        <f>Besoins!B17</f>
        <v>CAROTTE France lavée biologique</v>
      </c>
      <c r="C9" s="11">
        <f>Besoins!E17</f>
        <v>2</v>
      </c>
      <c r="D9" t="str">
        <f>Besoins!F17</f>
        <v>kg</v>
      </c>
    </row>
    <row r="10">
      <c r="A10"/>
      <c r="B10" t="str">
        <f>Besoins!B13</f>
        <v>NAVET primeur France</v>
      </c>
      <c r="C10" s="11">
        <f>Besoins!E13</f>
        <v>1</v>
      </c>
      <c r="D10" t="str">
        <f>Besoins!F13</f>
        <v>kg</v>
      </c>
    </row>
    <row r="11">
      <c r="A11"/>
      <c r="B11" t="str">
        <f>Besoins!B16</f>
        <v>POMME DE TERRE basique div.var.cons France lavée cat.I 40-70mm sac 10kg</v>
      </c>
      <c r="C11" s="11">
        <f>Besoins!E16</f>
        <v>3</v>
      </c>
      <c r="D11" t="str">
        <f>Besoins!F16</f>
        <v>kg</v>
      </c>
    </row>
    <row r="12">
      <c r="A12"/>
      <c r="B12" t="str">
        <f>Besoins!B12</f>
        <v>CÉLERI-BRANCHE vert France cat.I</v>
      </c>
      <c r="C12" s="11">
        <f>Besoins!E12</f>
        <v>1</v>
      </c>
      <c r="D12" t="str">
        <f>Besoins!F12</f>
        <v>kg</v>
      </c>
    </row>
    <row r="13">
      <c r="A13"/>
      <c r="B13" t="str">
        <f>Besoins!B14</f>
        <v>OIGNON jaune France cat.I 60-80mm</v>
      </c>
      <c r="C13" s="11">
        <f>Besoins!E14</f>
        <v>1.5</v>
      </c>
      <c r="D13" t="str">
        <f>Besoins!F14</f>
        <v>kg</v>
      </c>
    </row>
    <row r="14">
      <c r="A14"/>
      <c r="B14" t="str">
        <f>Besoins!B22</f>
        <v>Ail haché IQF</v>
      </c>
      <c r="C14" s="11">
        <f>Besoins!E22</f>
        <v>0.15</v>
      </c>
      <c r="D14" t="str">
        <f>Besoins!F22</f>
        <v>kg</v>
      </c>
    </row>
    <row r="15">
      <c r="A15"/>
      <c r="B15" t="str">
        <f>Besoins!B15</f>
        <v>persil</v>
      </c>
      <c r="C15" s="11">
        <f>Besoins!E15</f>
        <v>0.25</v>
      </c>
      <c r="D15" t="str">
        <f>Besoins!F15</f>
        <v>kg</v>
      </c>
    </row>
    <row r="16">
      <c r="A16"/>
      <c r="B16" t="str">
        <f>Besoins!B23</f>
        <v>Basilic IQF</v>
      </c>
      <c r="C16" s="11">
        <f>Besoins!E23</f>
        <v>0.1</v>
      </c>
      <c r="D16" t="str">
        <f>Besoins!F23</f>
        <v>kg</v>
      </c>
    </row>
    <row r="17">
      <c r="A17" t="s" s="17">
        <v>133</v>
      </c>
      <c r="B17" t="str" s="14">
        <f>Procedure!D4</f>
        <v>Cuire les haricots blancs - Avant la mise en cuisson du minestrone, marquer la cuisson des haricots secs prealablement trempes depuis la veille.</v>
      </c>
      <c r="C17"/>
      <c r="D17"/>
    </row>
    <row r="18">
      <c r="A18"/>
      <c r="B18" t="str">
        <f>Besoins!B19</f>
        <v>Haricots blancs secs</v>
      </c>
      <c r="C18" s="11">
        <f>Besoins!E19</f>
        <v>0.5</v>
      </c>
      <c r="D18" t="str">
        <f>Besoins!F19</f>
        <v>kg</v>
      </c>
    </row>
    <row r="19">
      <c r="A19" t="s" s="17">
        <v>134</v>
      </c>
      <c r="B19" t="str" s="14">
        <f>Procedure!D5</f>
        <v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v>
      </c>
      <c r="C19"/>
      <c r="D19"/>
    </row>
    <row r="20">
      <c r="A20"/>
      <c r="B20" t="str">
        <f>Besoins!B24</f>
        <v>Poireaux émincés surgelés</v>
      </c>
      <c r="C20" s="11">
        <f>Besoins!E24</f>
        <v>2</v>
      </c>
      <c r="D20" t="str">
        <f>Besoins!F24</f>
        <v>kg</v>
      </c>
    </row>
    <row r="21">
      <c r="A21"/>
      <c r="B21" t="str">
        <f>Besoins!B27</f>
        <v>Petits pois doux très fins surgelés</v>
      </c>
      <c r="C21" s="11">
        <f>Besoins!E27</f>
        <v>1</v>
      </c>
      <c r="D21" t="str">
        <f>Besoins!F27</f>
        <v>kg</v>
      </c>
    </row>
    <row r="22">
      <c r="A22"/>
      <c r="B22" t="str">
        <f>Besoins!B25</f>
        <v>Tomates en dés surgelées IQF</v>
      </c>
      <c r="C22" s="11">
        <f>Besoins!E25</f>
        <v>3</v>
      </c>
      <c r="D22" t="str">
        <f>Besoins!F25</f>
        <v>kg</v>
      </c>
    </row>
    <row r="23">
      <c r="A23"/>
      <c r="B23" t="str">
        <f>Besoins!B18</f>
        <v>COURGETTE verte France biologique</v>
      </c>
      <c r="C23" s="11">
        <f>Besoins!E18</f>
        <v>2</v>
      </c>
      <c r="D23" t="str">
        <f>Besoins!F18</f>
        <v>kg</v>
      </c>
    </row>
    <row r="24">
      <c r="A24"/>
      <c r="B24" t="str">
        <f>Besoins!B17</f>
        <v>CAROTTE France lavée biologique</v>
      </c>
      <c r="C24" s="11">
        <f>Besoins!E17</f>
        <v>2</v>
      </c>
      <c r="D24" t="str">
        <f>Besoins!F17</f>
        <v>kg</v>
      </c>
    </row>
    <row r="25">
      <c r="A25"/>
      <c r="B25" t="str">
        <f>Besoins!B13</f>
        <v>NAVET primeur France</v>
      </c>
      <c r="C25" s="11">
        <f>Besoins!E13</f>
        <v>1</v>
      </c>
      <c r="D25" t="str">
        <f>Besoins!F13</f>
        <v>kg</v>
      </c>
    </row>
    <row r="26">
      <c r="A26"/>
      <c r="B26" t="str">
        <f>Besoins!B16</f>
        <v>POMME DE TERRE basique div.var.cons France lavée cat.I 40-70mm sac 10kg</v>
      </c>
      <c r="C26" s="11">
        <f>Besoins!E16</f>
        <v>3</v>
      </c>
      <c r="D26" t="str">
        <f>Besoins!F16</f>
        <v>kg</v>
      </c>
    </row>
    <row r="27">
      <c r="A27"/>
      <c r="B27" t="str">
        <f>Besoins!B12</f>
        <v>CÉLERI-BRANCHE vert France cat.I</v>
      </c>
      <c r="C27" s="11">
        <f>Besoins!E12</f>
        <v>1</v>
      </c>
      <c r="D27" t="str">
        <f>Besoins!F12</f>
        <v>kg</v>
      </c>
    </row>
    <row r="28">
      <c r="A28"/>
      <c r="B28" t="str">
        <f>Besoins!B14</f>
        <v>OIGNON jaune France cat.I 60-80mm</v>
      </c>
      <c r="C28" s="11">
        <f>Besoins!E14</f>
        <v>1.5</v>
      </c>
      <c r="D28" t="str">
        <f>Besoins!F14</f>
        <v>kg</v>
      </c>
    </row>
    <row r="29">
      <c r="A29"/>
      <c r="B29" t="str">
        <f>Besoins!B20</f>
        <v>Spaghetti n°5 secs</v>
      </c>
      <c r="C29" s="11">
        <f>Besoins!E20</f>
        <v>0.5</v>
      </c>
      <c r="D29" t="str">
        <f>Besoins!F20</f>
        <v>kg</v>
      </c>
    </row>
    <row r="30">
      <c r="A30"/>
      <c r="B30" t="str">
        <f>Besoins!B7</f>
        <v>RIZ</v>
      </c>
      <c r="C30" s="11">
        <f>Besoins!E7</f>
        <v>0.5</v>
      </c>
      <c r="D30" t="str">
        <f>Besoins!F7</f>
        <v>kg</v>
      </c>
    </row>
    <row r="31">
      <c r="A31"/>
      <c r="B31" t="str">
        <f>Besoins!B21</f>
        <v>Sel fin de cuisine</v>
      </c>
      <c r="C31" s="11">
        <f>Besoins!E21</f>
        <v>0.073</v>
      </c>
      <c r="D31" t="str">
        <f>Besoins!F21</f>
        <v>kg</v>
      </c>
    </row>
    <row r="32">
      <c r="A32"/>
      <c r="B32" t="str">
        <f>Besoins!B9</f>
        <v>Poivre noir moulu</v>
      </c>
      <c r="C32" s="11">
        <f>Besoins!E9</f>
        <v>0.007</v>
      </c>
      <c r="D32" t="str">
        <f>Besoins!F9</f>
        <v>kg</v>
      </c>
    </row>
    <row r="33">
      <c r="A33" t="s" s="17">
        <v>135</v>
      </c>
      <c r="B33" t="str" s="14">
        <f>Procedure!D6</f>
        <v>Preparer la liaison - Au cutter, hacher finement l'ail, le persil et le basilic. Reserver dans une calotte. Ajouter 20cL d'huile d'olive.</v>
      </c>
      <c r="C33"/>
      <c r="D33"/>
    </row>
    <row r="34">
      <c r="A34"/>
      <c r="B34" t="str">
        <f>Besoins!B15</f>
        <v>persil</v>
      </c>
      <c r="C34" s="11">
        <f>Besoins!E15</f>
        <v>0.25</v>
      </c>
      <c r="D34" t="str">
        <f>Besoins!F15</f>
        <v>kg</v>
      </c>
    </row>
    <row r="35">
      <c r="A35"/>
      <c r="B35" t="s">
        <v>132</v>
      </c>
      <c r="C35" s="11">
        <f>'Besoins'!$B$2*1</f>
        <v>1</v>
      </c>
      <c r="D35" t="s">
        <v>95</v>
      </c>
    </row>
    <row r="36">
      <c r="A36"/>
      <c r="B36" t="str">
        <f>Besoins!B22</f>
        <v>Ail haché IQF</v>
      </c>
      <c r="C36" s="11">
        <f>Besoins!E22</f>
        <v>0.15</v>
      </c>
      <c r="D36" t="str">
        <f>Besoins!F22</f>
        <v>kg</v>
      </c>
    </row>
    <row r="37">
      <c r="A37"/>
      <c r="B37" t="str">
        <f>Besoins!B23</f>
        <v>Basilic IQF</v>
      </c>
      <c r="C37" s="11">
        <f>Besoins!E23</f>
        <v>0.1</v>
      </c>
      <c r="D37" t="str">
        <f>Besoins!F23</f>
        <v>kg</v>
      </c>
    </row>
    <row r="38">
      <c r="A38" t="s" s="17">
        <v>136</v>
      </c>
      <c r="B38" t="str" s="14">
        <f>Procedure!D7</f>
        <v>Terminer le minestrone - Ajouter le riz et les haricots. Tenir le potage a bonne chaleur. Ajouter la liaison terminale. Rectifier l'assaisonnement. Maintenir au chaud en attente de consommation.</v>
      </c>
      <c r="C38"/>
      <c r="D38"/>
    </row>
    <row r="39">
      <c r="A39"/>
      <c r="B39" t="str">
        <f>Besoins!B7</f>
        <v>RIZ</v>
      </c>
      <c r="C39" s="11">
        <f>Besoins!E7</f>
        <v>0.5</v>
      </c>
      <c r="D39" t="str">
        <f>Besoins!F7</f>
        <v>kg</v>
      </c>
    </row>
    <row r="40">
      <c r="A40"/>
      <c r="B40" t="str">
        <f>Besoins!B19</f>
        <v>Haricots blancs secs</v>
      </c>
      <c r="C40" s="11">
        <f>Besoins!E19</f>
        <v>0.5</v>
      </c>
      <c r="D40" t="str">
        <f>Besoins!F19</f>
        <v>kg</v>
      </c>
    </row>
    <row r="41">
      <c r="A41" t="s" s="17">
        <v>137</v>
      </c>
      <c r="B41" t="str" s="14">
        <f>Procedure!D8</f>
        <v>Servir - Servir tres chaud accompagne de parmesan.</v>
      </c>
      <c r="C41"/>
      <c r="D41"/>
    </row>
    <row r="42">
      <c r="A42"/>
      <c r="B42" t="str">
        <f>Besoins!B11</f>
        <v>Parmesan râpé (Parmigiano)</v>
      </c>
      <c r="C42" s="11">
        <f>Besoins!E11</f>
        <v>1</v>
      </c>
      <c r="D42" t="str">
        <f>Besoins!F11</f>
        <v>kg</v>
      </c>
    </row>
    <row r="43">
      <c r="A43"/>
      <c r="B43"/>
      <c r="C43"/>
      <c r="D43"/>
    </row>
    <row r="44">
      <c r="A44" t="s" s="18">
        <v>21</v>
      </c>
      <c r="B44"/>
      <c r="C44"/>
      <c r="D4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7:D17"/>
    <mergeCell ref="B19:D19"/>
    <mergeCell ref="B33:D33"/>
    <mergeCell ref="B38:D38"/>
    <mergeCell ref="B41:D41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2026-09-15T23:19:38Z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2026-09-15T23:19:38Z</dcterms:modified>
  <cp:revision>1</cp:revision>
</cp:coreProperties>
</file>