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<sst xmlns="http://schemas.openxmlformats.org/spreadsheetml/2006/main" count="125" uniqueCount="125">
  <si>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</si>
  <si>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</si>
  <si>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SOUPE DE POISSON</t>
  </si>
  <si>
    <t>Code</t>
  </si>
  <si>
    <t>GRO_CDC_040</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</si>
  <si>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</si>
  <si>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</si>
  <si>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</si>
  <si>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</si>
  <si>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</si>
  <si>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</si>
  <si>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</si>
  <si>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</si>
  <si>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</si>
  <si>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</si>
  <si>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</si>
  <si>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</si>
  <si>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</si>
  <si>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</si>
  <si>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</si>
  <si>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</si>
  <si>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</si>
  <si>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</si>
  <si>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</si>
  <si>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</si>
  <si>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</si>
  <si>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</si>
  <si>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</si>
  <si>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</si>
  <si>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</si>
  <si>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</si>
  <si>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</si>
  <si>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</si>
  <si>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</si>
  <si>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</si>
  <si>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EPI-POIVRE-NOIR</t>
  </si>
  <si>
    <t>Poivre noir moulu</t>
  </si>
  <si>
    <t>Épices en poudre et graines</t>
  </si>
  <si>
    <t>EPI-SAFRAN</t>
  </si>
  <si>
    <t>Safran filaments (Iran)</t>
  </si>
  <si>
    <t>HER-LAURIER</t>
  </si>
  <si>
    <t>Laurier sauce feuilles</t>
  </si>
  <si>
    <t>Herbes aromatiques séchées</t>
  </si>
  <si>
    <t>HER-SARRIETTE</t>
  </si>
  <si>
    <t>Sarriette séchée</t>
  </si>
  <si>
    <t>HER-THYM</t>
  </si>
  <si>
    <t>Thym séché</t>
  </si>
  <si>
    <t>CONC-CRUSTACE</t>
  </si>
  <si>
    <t>Concentré de crustacés</t>
  </si>
  <si>
    <t>Épicerie</t>
  </si>
  <si>
    <t>RNME101403</t>
  </si>
  <si>
    <t>Huile olive vierge extra bidon 5L</t>
  </si>
  <si>
    <t>Assaisonnements et corps gras</t>
  </si>
  <si>
    <t>u</t>
  </si>
  <si>
    <t>FAR-T55</t>
  </si>
  <si>
    <t>Farine de blé T55</t>
  </si>
  <si>
    <t>Farines de blé</t>
  </si>
  <si>
    <t>FOND-POISSON-POW</t>
  </si>
  <si>
    <t>Fumet de poisson déshydraté</t>
  </si>
  <si>
    <t>Fonds déshydratés et poudres</t>
  </si>
  <si>
    <t>BEU-DOUX</t>
  </si>
  <si>
    <t>Beurre doux 82% MG plaquette</t>
  </si>
  <si>
    <t>Beurres et margarines</t>
  </si>
  <si>
    <t>RNM0400123</t>
  </si>
  <si>
    <t>CÉLERI-BRANCHE vert France cat.I</t>
  </si>
  <si>
    <t>Légumes</t>
  </si>
  <si>
    <t>RNM0340123</t>
  </si>
  <si>
    <t>FENOUIL France</t>
  </si>
  <si>
    <t>RNM0200123</t>
  </si>
  <si>
    <t>POIREAU France cat.I</t>
  </si>
  <si>
    <t>SEL-FIN</t>
  </si>
  <si>
    <t>Sel fin de cuisine</t>
  </si>
  <si>
    <t>Sels et condiments de base</t>
  </si>
  <si>
    <t>RNMS00812</t>
  </si>
  <si>
    <t>Ail haché IQF</t>
  </si>
  <si>
    <t>Légumes surgelés</t>
  </si>
  <si>
    <t>RNMS00780</t>
  </si>
  <si>
    <t>Oignons émincés surgelés</t>
  </si>
  <si>
    <t>Pommes de terre surgelées</t>
  </si>
  <si>
    <t>Total</t>
  </si>
  <si>
    <t>Niveau</t>
  </si>
  <si>
    <t>Composant</t>
  </si>
  <si>
    <t>Type</t>
  </si>
  <si>
    <t>Quantité (pour 100 pc)</t>
  </si>
  <si>
    <t>recette</t>
  </si>
  <si>
    <t>Potages collectivité</t>
  </si>
  <si>
    <t xml:space="preserve">    ↳ Oignons émincés surgelés</t>
  </si>
  <si>
    <t>matiere</t>
  </si>
  <si>
    <t xml:space="preserve">    ↳ POIREAU France cat.I</t>
  </si>
  <si>
    <t xml:space="preserve">    ↳ Ail haché IQF</t>
  </si>
  <si>
    <t xml:space="preserve">    ↳ FENOUIL France</t>
  </si>
  <si>
    <t xml:space="preserve">    ↳ CÉLERI-BRANCHE vert France cat.I</t>
  </si>
  <si>
    <t xml:space="preserve">    ↳ Fumet de poisson déshydraté</t>
  </si>
  <si>
    <t>lt</t>
  </si>
  <si>
    <t xml:space="preserve">    ↳ Concentré de crustacés</t>
  </si>
  <si>
    <t xml:space="preserve">    ↳ Concentré de tomate double</t>
  </si>
  <si>
    <t xml:space="preserve">    ↳ HUILE OLIVE (L)</t>
  </si>
  <si>
    <t>Conversions diverses</t>
  </si>
  <si>
    <t xml:space="preserve">        ↳ Huile olive vierge extra bidon 5L</t>
  </si>
  <si>
    <t xml:space="preserve">    ↳ Sarriette séchée</t>
  </si>
  <si>
    <t xml:space="preserve">    ↳ Laurier sauce feuilles</t>
  </si>
  <si>
    <t xml:space="preserve">    ↳ Thym séché</t>
  </si>
  <si>
    <t xml:space="preserve">    ↳ Safran filaments (Iran)</t>
  </si>
  <si>
    <t xml:space="preserve">    ↳ Sel fin de cuisine</t>
  </si>
  <si>
    <t xml:space="preserve">    ↳ Poivre noir moulu</t>
  </si>
  <si>
    <t xml:space="preserve">    ↳ Farine de blé T55</t>
  </si>
  <si>
    <t xml:space="preserve">    ↳ Beurre doux 82% MG plaquette</t>
  </si>
  <si>
    <t>Recette</t>
  </si>
  <si>
    <t>#</t>
  </si>
  <si>
    <t>Verbe</t>
  </si>
  <si>
    <t>Étape</t>
  </si>
  <si>
    <t>Précision technique</t>
  </si>
  <si>
    <t>Durée</t>
  </si>
  <si>
    <t>Dresser - Servir a l'assiette avec des croutons ailles. Proposer de l'aioli.</t>
  </si>
  <si>
    <t>Suggestions - On peut remplacer le bulbe de fenouil par de l'anis etoile. Recette composee des memes elements que le fond de cuisson de la bouillabaisse.</t>
  </si>
  <si>
    <t>Fiche technique — SOUPE DE POISSON</t>
  </si>
  <si>
    <t>SOUPE DE POISSON  GRO_CDC_040</t>
  </si>
  <si>
    <t>1.</t>
  </si>
  <si>
    <t>2.</t>
  </si>
  <si>
    <t>3.</t>
  </si>
  <si>
    <t xml:space="preserve">    HUILE OLIVE (L) (conv.)</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</si>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</sst>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580.79455</v>
      </c>
    </row>
    <row r="12">
      <c r="A12" t="s" s="3">
        <v>16</v>
      </c>
      <c r="B12" s="4">
        <v>5.8079455</v>
      </c>
    </row>
    <row r="13">
      <c r="A13"/>
      <c r="B13"/>
    </row>
    <row r="14">
      <c r="A14" t="s" s="5">
        <v>17</v>
      </c>
      <c r="B14" t="s" s="5">
        <v>14</v>
      </c>
    </row>
    <row r="15">
      <c r="A15" t="s" s="5">
        <v>18</v>
      </c>
      <c r="B15" s="6">
        <v>580.79455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0.88</v>
      </c>
      <c r="E7" s="11">
        <f>D7*$B$2</f>
        <v>0.88</v>
      </c>
      <c r="F7" t="s">
        <v>34</v>
      </c>
      <c r="G7" s="4">
        <f>E7*2.8</f>
        <v>2.464</v>
      </c>
    </row>
    <row r="8">
      <c r="A8" t="s">
        <v>35</v>
      </c>
      <c r="B8" t="s">
        <v>36</v>
      </c>
      <c r="C8" t="s">
        <v>37</v>
      </c>
      <c r="D8" s="9">
        <v>0.007</v>
      </c>
      <c r="E8" s="11">
        <f>D8*$B$2</f>
        <v>0.007</v>
      </c>
      <c r="F8" t="s">
        <v>34</v>
      </c>
      <c r="G8" s="4">
        <f>E8*12.5</f>
        <v>0.0875</v>
      </c>
    </row>
    <row r="9">
      <c r="A9" t="s">
        <v>38</v>
      </c>
      <c r="B9" t="s">
        <v>39</v>
      </c>
      <c r="C9" t="s">
        <v>37</v>
      </c>
      <c r="D9" s="9">
        <v>0.015</v>
      </c>
      <c r="E9" s="11">
        <f>D9*$B$2</f>
        <v>0.015</v>
      </c>
      <c r="F9" t="s">
        <v>34</v>
      </c>
      <c r="G9" s="4">
        <f>E9*2800</f>
        <v>42</v>
      </c>
    </row>
    <row r="10">
      <c r="A10" t="s">
        <v>40</v>
      </c>
      <c r="B10" t="s">
        <v>41</v>
      </c>
      <c r="C10" t="s">
        <v>42</v>
      </c>
      <c r="D10" s="9">
        <v>0.005</v>
      </c>
      <c r="E10" s="11">
        <f>D10*$B$2</f>
        <v>0.005</v>
      </c>
      <c r="F10" t="s">
        <v>34</v>
      </c>
      <c r="G10" s="4">
        <f>E10*9.8</f>
        <v>0.049</v>
      </c>
    </row>
    <row r="11">
      <c r="A11" t="s">
        <v>43</v>
      </c>
      <c r="B11" t="s">
        <v>44</v>
      </c>
      <c r="C11" t="s">
        <v>42</v>
      </c>
      <c r="D11" s="9">
        <v>0.01</v>
      </c>
      <c r="E11" s="11">
        <f>D11*$B$2</f>
        <v>0.01</v>
      </c>
      <c r="F11" t="s">
        <v>34</v>
      </c>
      <c r="G11" s="4">
        <f>E11*10</f>
        <v>0.1</v>
      </c>
    </row>
    <row r="12">
      <c r="A12" t="s">
        <v>45</v>
      </c>
      <c r="B12" t="s">
        <v>46</v>
      </c>
      <c r="C12" t="s">
        <v>42</v>
      </c>
      <c r="D12" s="9">
        <v>0.015</v>
      </c>
      <c r="E12" s="11">
        <f>D12*$B$2</f>
        <v>0.015</v>
      </c>
      <c r="F12" t="s">
        <v>34</v>
      </c>
      <c r="G12" s="4">
        <f>E12*8.5</f>
        <v>0.1275</v>
      </c>
    </row>
    <row r="13">
      <c r="A13" t="s">
        <v>47</v>
      </c>
      <c r="B13" t="s">
        <v>48</v>
      </c>
      <c r="C13" t="s">
        <v>49</v>
      </c>
      <c r="D13" s="9">
        <v>0.15</v>
      </c>
      <c r="E13" s="11">
        <f>D13*$B$2</f>
        <v>0.15</v>
      </c>
      <c r="F13" t="s">
        <v>34</v>
      </c>
      <c r="G13" s="4">
        <f>E13*32</f>
        <v>4.8</v>
      </c>
    </row>
    <row r="14">
      <c r="A14" t="s">
        <v>50</v>
      </c>
      <c r="B14" t="s">
        <v>51</v>
      </c>
      <c r="C14" t="s">
        <v>52</v>
      </c>
      <c r="D14" s="9">
        <v>0.1</v>
      </c>
      <c r="E14" s="11">
        <f>D14*$B$2</f>
        <v>0.1</v>
      </c>
      <c r="F14" t="s">
        <v>53</v>
      </c>
      <c r="G14" s="4">
        <f>E14*65.22</f>
        <v>6.522</v>
      </c>
    </row>
    <row r="15">
      <c r="A15" t="s">
        <v>54</v>
      </c>
      <c r="B15" t="s">
        <v>55</v>
      </c>
      <c r="C15" t="s">
        <v>56</v>
      </c>
      <c r="D15" s="9">
        <v>0.8</v>
      </c>
      <c r="E15" s="11">
        <f>D15*$B$2</f>
        <v>0.8</v>
      </c>
      <c r="F15" t="s">
        <v>34</v>
      </c>
      <c r="G15" s="4">
        <f>E15*0.56</f>
        <v>0.448</v>
      </c>
    </row>
    <row r="16">
      <c r="A16" t="s">
        <v>57</v>
      </c>
      <c r="B16" t="s">
        <v>58</v>
      </c>
      <c r="C16" t="s">
        <v>59</v>
      </c>
      <c r="D16" s="9">
        <v>25</v>
      </c>
      <c r="E16" s="11">
        <f>D16*$B$2</f>
        <v>25</v>
      </c>
      <c r="F16" t="s">
        <v>34</v>
      </c>
      <c r="G16" s="4">
        <f>E16*20</f>
        <v>500</v>
      </c>
    </row>
    <row r="17">
      <c r="A17" t="s">
        <v>60</v>
      </c>
      <c r="B17" t="s">
        <v>61</v>
      </c>
      <c r="C17" t="s">
        <v>62</v>
      </c>
      <c r="D17" s="9">
        <v>0.8</v>
      </c>
      <c r="E17" s="11">
        <f>D17*$B$2</f>
        <v>0.8</v>
      </c>
      <c r="F17" t="s">
        <v>34</v>
      </c>
      <c r="G17" s="4">
        <f>E17*5.2</f>
        <v>4.16</v>
      </c>
    </row>
    <row r="18">
      <c r="A18" t="s">
        <v>63</v>
      </c>
      <c r="B18" t="s">
        <v>64</v>
      </c>
      <c r="C18" t="s">
        <v>65</v>
      </c>
      <c r="D18" s="9">
        <v>0.75</v>
      </c>
      <c r="E18" s="11">
        <f>D18*$B$2</f>
        <v>0.75</v>
      </c>
      <c r="F18" t="s">
        <v>34</v>
      </c>
      <c r="G18" s="4">
        <f>E18*1.8</f>
        <v>1.35</v>
      </c>
    </row>
    <row r="19">
      <c r="A19" t="s">
        <v>66</v>
      </c>
      <c r="B19" t="s">
        <v>67</v>
      </c>
      <c r="C19" t="s">
        <v>65</v>
      </c>
      <c r="D19" s="9">
        <v>0.75</v>
      </c>
      <c r="E19" s="11">
        <f>D19*$B$2</f>
        <v>0.75</v>
      </c>
      <c r="F19" t="s">
        <v>34</v>
      </c>
      <c r="G19" s="4">
        <f>E19*2.6</f>
        <v>1.95</v>
      </c>
    </row>
    <row r="20">
      <c r="A20" t="s">
        <v>68</v>
      </c>
      <c r="B20" t="s">
        <v>69</v>
      </c>
      <c r="C20" t="s">
        <v>65</v>
      </c>
      <c r="D20" s="9">
        <v>2</v>
      </c>
      <c r="E20" s="11">
        <f>D20*$B$2</f>
        <v>2</v>
      </c>
      <c r="F20" t="s">
        <v>34</v>
      </c>
      <c r="G20" s="4">
        <f>E20*0.9</f>
        <v>1.8</v>
      </c>
    </row>
    <row r="21">
      <c r="A21" t="s">
        <v>70</v>
      </c>
      <c r="B21" t="s">
        <v>71</v>
      </c>
      <c r="C21" t="s">
        <v>72</v>
      </c>
      <c r="D21" s="9">
        <v>0.073</v>
      </c>
      <c r="E21" s="11">
        <f>D21*$B$2</f>
        <v>0.073</v>
      </c>
      <c r="F21" t="s">
        <v>34</v>
      </c>
      <c r="G21" s="4">
        <f>E21*0.35</f>
        <v>0.02555</v>
      </c>
    </row>
    <row r="22">
      <c r="A22" t="s">
        <v>73</v>
      </c>
      <c r="B22" t="s">
        <v>74</v>
      </c>
      <c r="C22" t="s">
        <v>75</v>
      </c>
      <c r="D22" s="9">
        <v>0.35</v>
      </c>
      <c r="E22" s="11">
        <f>D22*$B$2</f>
        <v>0.35</v>
      </c>
      <c r="F22" t="s">
        <v>34</v>
      </c>
      <c r="G22" s="4">
        <f>E22*9.26</f>
        <v>3.241</v>
      </c>
    </row>
    <row r="23">
      <c r="A23" t="s">
        <v>76</v>
      </c>
      <c r="B23" t="s">
        <v>77</v>
      </c>
      <c r="C23" t="s">
        <v>78</v>
      </c>
      <c r="D23" s="9">
        <v>3</v>
      </c>
      <c r="E23" s="11">
        <f>D23*$B$2</f>
        <v>3</v>
      </c>
      <c r="F23" t="s">
        <v>34</v>
      </c>
      <c r="G23" s="4">
        <f>E23*3.89</f>
        <v>11.67</v>
      </c>
    </row>
    <row r="24">
      <c r="A24"/>
      <c r="B24"/>
      <c r="C24"/>
      <c r="D24"/>
      <c r="E24"/>
      <c r="F24" t="s" s="3">
        <v>79</v>
      </c>
      <c r="G24" s="12">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87</v>
      </c>
      <c r="D3" s="11">
        <v>3</v>
      </c>
      <c r="E3" t="s">
        <v>34</v>
      </c>
      <c r="F3" t="s">
        <v>78</v>
      </c>
    </row>
    <row r="4">
      <c r="A4">
        <v>1</v>
      </c>
      <c r="B4" t="s">
        <v>88</v>
      </c>
      <c r="C4" t="s">
        <v>87</v>
      </c>
      <c r="D4" s="11">
        <v>2</v>
      </c>
      <c r="E4" t="s">
        <v>34</v>
      </c>
      <c r="F4" t="s">
        <v>65</v>
      </c>
    </row>
    <row r="5">
      <c r="A5">
        <v>1</v>
      </c>
      <c r="B5" t="s">
        <v>89</v>
      </c>
      <c r="C5" t="s">
        <v>87</v>
      </c>
      <c r="D5" s="11">
        <v>0.35</v>
      </c>
      <c r="E5" t="s">
        <v>34</v>
      </c>
      <c r="F5" t="s">
        <v>75</v>
      </c>
    </row>
    <row r="6">
      <c r="A6">
        <v>1</v>
      </c>
      <c r="B6" t="s">
        <v>90</v>
      </c>
      <c r="C6" t="s">
        <v>87</v>
      </c>
      <c r="D6" s="11">
        <v>0.75</v>
      </c>
      <c r="E6" t="s">
        <v>34</v>
      </c>
      <c r="F6" t="s">
        <v>65</v>
      </c>
    </row>
    <row r="7">
      <c r="A7">
        <v>1</v>
      </c>
      <c r="B7" t="s">
        <v>91</v>
      </c>
      <c r="C7" t="s">
        <v>87</v>
      </c>
      <c r="D7" s="11">
        <v>0.75</v>
      </c>
      <c r="E7" t="s">
        <v>34</v>
      </c>
      <c r="F7" t="s">
        <v>65</v>
      </c>
    </row>
    <row r="8">
      <c r="A8">
        <v>1</v>
      </c>
      <c r="B8" t="s">
        <v>92</v>
      </c>
      <c r="C8" t="s">
        <v>87</v>
      </c>
      <c r="D8" s="11">
        <v>25</v>
      </c>
      <c r="E8" t="s">
        <v>93</v>
      </c>
      <c r="F8" t="s">
        <v>59</v>
      </c>
    </row>
    <row r="9">
      <c r="A9">
        <v>1</v>
      </c>
      <c r="B9" t="s">
        <v>94</v>
      </c>
      <c r="C9" t="s">
        <v>87</v>
      </c>
      <c r="D9" s="11">
        <v>0.15</v>
      </c>
      <c r="E9" t="s">
        <v>34</v>
      </c>
      <c r="F9" t="s">
        <v>49</v>
      </c>
    </row>
    <row r="10">
      <c r="A10">
        <v>1</v>
      </c>
      <c r="B10" t="s">
        <v>95</v>
      </c>
      <c r="C10" t="s">
        <v>87</v>
      </c>
      <c r="D10" s="11">
        <v>0.88</v>
      </c>
      <c r="E10" t="s">
        <v>34</v>
      </c>
      <c r="F10" t="s">
        <v>33</v>
      </c>
    </row>
    <row r="11">
      <c r="A11">
        <v>1</v>
      </c>
      <c r="B11" t="s">
        <v>96</v>
      </c>
      <c r="C11" t="s">
        <v>84</v>
      </c>
      <c r="D11" s="11">
        <v>0.5</v>
      </c>
      <c r="E11" t="s">
        <v>93</v>
      </c>
      <c r="F11" t="s">
        <v>97</v>
      </c>
    </row>
    <row r="12">
      <c r="A12">
        <v>2</v>
      </c>
      <c r="B12" t="s">
        <v>98</v>
      </c>
      <c r="C12" t="s">
        <v>87</v>
      </c>
      <c r="D12" s="11">
        <v>0.1</v>
      </c>
      <c r="E12" t="s">
        <v>53</v>
      </c>
      <c r="F12" t="s">
        <v>52</v>
      </c>
    </row>
    <row r="13">
      <c r="A13">
        <v>1</v>
      </c>
      <c r="B13" t="s">
        <v>99</v>
      </c>
      <c r="C13" t="s">
        <v>87</v>
      </c>
      <c r="D13" s="11">
        <v>0.01</v>
      </c>
      <c r="E13" t="s">
        <v>34</v>
      </c>
      <c r="F13" t="s">
        <v>42</v>
      </c>
    </row>
    <row r="14">
      <c r="A14">
        <v>1</v>
      </c>
      <c r="B14" t="s">
        <v>100</v>
      </c>
      <c r="C14" t="s">
        <v>87</v>
      </c>
      <c r="D14" s="11">
        <v>0.005</v>
      </c>
      <c r="E14" t="s">
        <v>34</v>
      </c>
      <c r="F14" t="s">
        <v>42</v>
      </c>
    </row>
    <row r="15">
      <c r="A15">
        <v>1</v>
      </c>
      <c r="B15" t="s">
        <v>101</v>
      </c>
      <c r="C15" t="s">
        <v>87</v>
      </c>
      <c r="D15" s="11">
        <v>0.015</v>
      </c>
      <c r="E15" t="s">
        <v>34</v>
      </c>
      <c r="F15" t="s">
        <v>42</v>
      </c>
    </row>
    <row r="16">
      <c r="A16">
        <v>1</v>
      </c>
      <c r="B16" t="s">
        <v>102</v>
      </c>
      <c r="C16" t="s">
        <v>87</v>
      </c>
      <c r="D16" s="11">
        <v>0.015</v>
      </c>
      <c r="E16" t="s">
        <v>34</v>
      </c>
      <c r="F16" t="s">
        <v>37</v>
      </c>
    </row>
    <row r="17">
      <c r="A17">
        <v>1</v>
      </c>
      <c r="B17" t="s">
        <v>103</v>
      </c>
      <c r="C17" t="s">
        <v>87</v>
      </c>
      <c r="D17" s="11">
        <v>0.073</v>
      </c>
      <c r="E17" t="s">
        <v>34</v>
      </c>
      <c r="F17" t="s">
        <v>72</v>
      </c>
    </row>
    <row r="18">
      <c r="A18">
        <v>1</v>
      </c>
      <c r="B18" t="s">
        <v>104</v>
      </c>
      <c r="C18" t="s">
        <v>87</v>
      </c>
      <c r="D18" s="11">
        <v>0.007</v>
      </c>
      <c r="E18" t="s">
        <v>34</v>
      </c>
      <c r="F18" t="s">
        <v>37</v>
      </c>
    </row>
    <row r="19">
      <c r="A19">
        <v>1</v>
      </c>
      <c r="B19" t="s">
        <v>105</v>
      </c>
      <c r="C19" t="s">
        <v>87</v>
      </c>
      <c r="D19" s="11">
        <v>0.8</v>
      </c>
      <c r="E19" t="s">
        <v>34</v>
      </c>
      <c r="F19" t="s">
        <v>56</v>
      </c>
    </row>
    <row r="20">
      <c r="A20">
        <v>1</v>
      </c>
      <c r="B20" t="s">
        <v>106</v>
      </c>
      <c r="C20" t="s">
        <v>87</v>
      </c>
      <c r="D20" s="11">
        <v>0.8</v>
      </c>
      <c r="E20" t="s">
        <v>34</v>
      </c>
      <c r="F20"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107</v>
      </c>
      <c r="B1" t="s" s="2">
        <v>108</v>
      </c>
      <c r="C1" t="s" s="2">
        <v>109</v>
      </c>
      <c r="D1" t="s" s="2">
        <v>110</v>
      </c>
      <c r="E1" t="s" s="2">
        <v>111</v>
      </c>
      <c r="F1" t="s" s="2">
        <v>112</v>
      </c>
    </row>
    <row r="2">
      <c r="A2" t="s">
        <v>2</v>
      </c>
      <c r="B2">
        <v>1</v>
      </c>
      <c r="C2"/>
      <c r="D2" t="inlineStr" s="13">
        <is>
          <t>Mise en place du poste de travail - Verifier les D.L.C., peser les denrees, selectionner le materiel. Desinfecter le materiel et le poste de travail suivant les protocoles.</t>
        </is>
      </c>
      <c r="E2" t="s" s="13"/>
      <c r="F2"/>
    </row>
    <row r="3">
      <c r="A3" t="s">
        <v>2</v>
      </c>
      <c r="B3">
        <v>2</v>
      </c>
      <c r="C3"/>
      <c r="D3" t="inlineStr" s="13">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3" t="s" s="13"/>
      <c r="F3"/>
    </row>
    <row r="4">
      <c r="A4" t="s">
        <v>2</v>
      </c>
      <c r="B4">
        <v>3</v>
      </c>
      <c r="C4"/>
      <c r="D4" t="inlineStr" s="13">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4" t="s" s="13"/>
      <c r="F4"/>
    </row>
    <row r="5">
      <c r="A5" t="s">
        <v>2</v>
      </c>
      <c r="B5">
        <v>4</v>
      </c>
      <c r="C5"/>
      <c r="D5" t="inlineStr" s="13">
        <is>
          <t>Confectionner le roux - Dans un rondeau, faire fondre le beurre. Ajouter la farine. Melanger au fouet. Cuire a feu doux, sans coloration, jusqu'a ce que le roux blanchisse et devienne mousseux.</t>
        </is>
      </c>
      <c r="E5" t="s" s="13"/>
      <c r="F5"/>
    </row>
    <row r="6">
      <c r="A6" t="s">
        <v>2</v>
      </c>
      <c r="B6">
        <v>5</v>
      </c>
      <c r="C6"/>
      <c r="D6" t="inlineStr" s="13">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6" t="s" s="13"/>
      <c r="F6"/>
    </row>
    <row r="7">
      <c r="A7" t="s">
        <v>2</v>
      </c>
      <c r="B7">
        <v>6</v>
      </c>
      <c r="C7"/>
      <c r="D7" t="s" s="13">
        <v>113</v>
      </c>
      <c r="E7" t="s" s="13"/>
      <c r="F7"/>
    </row>
    <row r="8">
      <c r="A8" t="s">
        <v>2</v>
      </c>
      <c r="B8">
        <v>7</v>
      </c>
      <c r="C8"/>
      <c r="D8" t="s" s="13">
        <v>114</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2"/>
  <cols>
    <col min="1" max="1" width="22" customWidth="1"/>
    <col min="2" max="2" width="52" customWidth="1"/>
    <col min="3" max="3" width="14" customWidth="1"/>
    <col min="4" max="4" width="10" customWidth="1"/>
  </cols>
  <sheetData>
    <row r="1" customHeight="1" ht="24">
      <c r="A1" t="s" s="7">
        <v>115</v>
      </c>
      <c r="B1"/>
      <c r="C1"/>
      <c r="D1"/>
    </row>
    <row r="2">
      <c r="A2" t="str" s="14">
        <f>"GRO_CDC_040 · GRO.POTAGES · référence : "&amp;Besoins!B3&amp;" "&amp;Besoins!C3&amp;" · multiplicateur réglable sur la feuille ""Besoins"""</f>
        <v>GRO_CDC_040 · GRO.POTAGES · référence : 100 pc · multiplicateur réglable sur la feuille </v>
      </c>
      <c r="B2"/>
      <c r="C2"/>
      <c r="D2"/>
    </row>
    <row r="3">
      <c r="A3"/>
      <c r="B3"/>
      <c r="C3"/>
      <c r="D3"/>
    </row>
    <row r="4">
      <c r="A4" t="s" s="15">
        <v>116</v>
      </c>
      <c r="B4"/>
      <c r="C4"/>
      <c r="D4"/>
    </row>
    <row r="5">
      <c r="A5" t="s" s="16">
        <v>117</v>
      </c>
      <c r="B5" t="str" s="13">
        <f>Procedure!D2</f>
        <v>Mise en place du poste de travail - Verifier les D.L.C., peser les denrees, selectionner le materiel. Desinfecter le materiel et le poste de travail suivant les protocoles.</v>
      </c>
      <c r="C5"/>
      <c r="D5"/>
    </row>
    <row r="6">
      <c r="A6" t="s" s="16">
        <v>118</v>
      </c>
      <c r="B6" t="str" s="13">
        <f>Procedure!D3</f>
        <v>Preparations preliminaires - Eplucher, laver, desinfecter les vegetaux suivant la procedure. Emincer le blanc de poireau, le bulbe de fenouil et le celeri en branche. Reserver. Deconditionner le concentre de tomate. Reserver au froid. Au cutter, reduire en puree l'ail hache. Reserver.</v>
      </c>
      <c r="C6"/>
      <c r="D6"/>
    </row>
    <row r="7">
      <c r="A7"/>
      <c r="B7" t="str">
        <f>Besoins!B7</f>
        <v>Concentré de tomate double</v>
      </c>
      <c r="C7" s="11">
        <f>Besoins!E7</f>
        <v>0.88</v>
      </c>
      <c r="D7" t="str">
        <f>Besoins!F7</f>
        <v>kg</v>
      </c>
    </row>
    <row r="8">
      <c r="A8"/>
      <c r="B8" t="str">
        <f>Besoins!B18</f>
        <v>CÉLERI-BRANCHE vert France cat.I</v>
      </c>
      <c r="C8" s="11">
        <f>Besoins!E18</f>
        <v>0.75</v>
      </c>
      <c r="D8" t="str">
        <f>Besoins!F18</f>
        <v>kg</v>
      </c>
    </row>
    <row r="9">
      <c r="A9"/>
      <c r="B9" t="str">
        <f>Besoins!B22</f>
        <v>Ail haché IQF</v>
      </c>
      <c r="C9" s="11">
        <f>Besoins!E22</f>
        <v>0.35</v>
      </c>
      <c r="D9" t="str">
        <f>Besoins!F22</f>
        <v>kg</v>
      </c>
    </row>
    <row r="10">
      <c r="A10" t="s" s="16">
        <v>119</v>
      </c>
      <c r="B10" t="str" s="13">
        <f>Procedure!D4</f>
        <v>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v>
      </c>
      <c r="C10"/>
      <c r="D10"/>
    </row>
    <row r="11">
      <c r="A11"/>
      <c r="B11" t="s">
        <v>120</v>
      </c>
      <c r="C11" s="11">
        <f>'Besoins'!$B$2*0.5</f>
        <v>0.5</v>
      </c>
      <c r="D11" t="s">
        <v>93</v>
      </c>
    </row>
    <row r="12">
      <c r="A12" t="s" s="16">
        <v>121</v>
      </c>
      <c r="B12" t="str" s="13">
        <f>Procedure!D5</f>
        <v>Confectionner le roux - Dans un rondeau, faire fondre le beurre. Ajouter la farine. Melanger au fouet. Cuire a feu doux, sans coloration, jusqu'a ce que le roux blanchisse et devienne mousseux.</v>
      </c>
      <c r="C12"/>
      <c r="D12"/>
    </row>
    <row r="13">
      <c r="A13"/>
      <c r="B13" t="str">
        <f>Besoins!B17</f>
        <v>Beurre doux 82% MG plaquette</v>
      </c>
      <c r="C13" s="11">
        <f>Besoins!E17</f>
        <v>0.8</v>
      </c>
      <c r="D13" t="str">
        <f>Besoins!F17</f>
        <v>kg</v>
      </c>
    </row>
    <row r="14">
      <c r="A14"/>
      <c r="B14" t="str">
        <f>Besoins!B15</f>
        <v>Farine de blé T55</v>
      </c>
      <c r="C14" s="11">
        <f>Besoins!E15</f>
        <v>0.8</v>
      </c>
      <c r="D14" t="str">
        <f>Besoins!F15</f>
        <v>kg</v>
      </c>
    </row>
    <row r="15">
      <c r="A15" t="s" s="16">
        <v>122</v>
      </c>
      <c r="B15" t="str" s="13">
        <f>Procedure!D6</f>
        <v>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v>
      </c>
      <c r="C15"/>
      <c r="D15"/>
    </row>
    <row r="16">
      <c r="A16"/>
      <c r="B16" t="str">
        <f>Besoins!B23</f>
        <v>Oignons émincés surgelés</v>
      </c>
      <c r="C16" s="11">
        <f>Besoins!E23</f>
        <v>3</v>
      </c>
      <c r="D16" t="str">
        <f>Besoins!F23</f>
        <v>kg</v>
      </c>
    </row>
    <row r="17">
      <c r="A17"/>
      <c r="B17" t="str">
        <f>Besoins!B20</f>
        <v>POIREAU France cat.I</v>
      </c>
      <c r="C17" s="11">
        <f>Besoins!E20</f>
        <v>2</v>
      </c>
      <c r="D17" t="str">
        <f>Besoins!F20</f>
        <v>kg</v>
      </c>
    </row>
    <row r="18">
      <c r="A18"/>
      <c r="B18" t="str">
        <f>Besoins!B22</f>
        <v>Ail haché IQF</v>
      </c>
      <c r="C18" s="11">
        <f>Besoins!E22</f>
        <v>0.35</v>
      </c>
      <c r="D18" t="str">
        <f>Besoins!F22</f>
        <v>kg</v>
      </c>
    </row>
    <row r="19">
      <c r="A19"/>
      <c r="B19" t="str">
        <f>Besoins!B19</f>
        <v>FENOUIL France</v>
      </c>
      <c r="C19" s="11">
        <f>Besoins!E19</f>
        <v>0.75</v>
      </c>
      <c r="D19" t="str">
        <f>Besoins!F19</f>
        <v>kg</v>
      </c>
    </row>
    <row r="20">
      <c r="A20"/>
      <c r="B20" t="str">
        <f>Besoins!B18</f>
        <v>CÉLERI-BRANCHE vert France cat.I</v>
      </c>
      <c r="C20" s="11">
        <f>Besoins!E18</f>
        <v>0.75</v>
      </c>
      <c r="D20" t="str">
        <f>Besoins!F18</f>
        <v>kg</v>
      </c>
    </row>
    <row r="21">
      <c r="A21"/>
      <c r="B21" t="str">
        <f>Besoins!B16</f>
        <v>Fumet de poisson déshydraté</v>
      </c>
      <c r="C21" s="11">
        <f>Besoins!E16</f>
        <v>25</v>
      </c>
      <c r="D21" t="str">
        <f>Besoins!F16</f>
        <v>lt</v>
      </c>
    </row>
    <row r="22">
      <c r="A22"/>
      <c r="B22" t="str">
        <f>Besoins!B13</f>
        <v>Concentré de crustacés</v>
      </c>
      <c r="C22" s="11">
        <f>Besoins!E13</f>
        <v>0.15</v>
      </c>
      <c r="D22" t="str">
        <f>Besoins!F13</f>
        <v>kg</v>
      </c>
    </row>
    <row r="23">
      <c r="A23"/>
      <c r="B23" t="str">
        <f>Besoins!B11</f>
        <v>Sarriette séchée</v>
      </c>
      <c r="C23" s="11">
        <f>Besoins!E11</f>
        <v>0.01</v>
      </c>
      <c r="D23" t="str">
        <f>Besoins!F11</f>
        <v>kg</v>
      </c>
    </row>
    <row r="24">
      <c r="A24"/>
      <c r="B24" t="str">
        <f>Besoins!B10</f>
        <v>Laurier sauce feuilles</v>
      </c>
      <c r="C24" s="11">
        <f>Besoins!E10</f>
        <v>0.005</v>
      </c>
      <c r="D24" t="str">
        <f>Besoins!F10</f>
        <v>kg</v>
      </c>
    </row>
    <row r="25">
      <c r="A25"/>
      <c r="B25" t="str">
        <f>Besoins!B12</f>
        <v>Thym séché</v>
      </c>
      <c r="C25" s="11">
        <f>Besoins!E12</f>
        <v>0.015</v>
      </c>
      <c r="D25" t="str">
        <f>Besoins!F12</f>
        <v>kg</v>
      </c>
    </row>
    <row r="26">
      <c r="A26"/>
      <c r="B26" t="str">
        <f>Besoins!B9</f>
        <v>Safran filaments (Iran)</v>
      </c>
      <c r="C26" s="11">
        <f>Besoins!E9</f>
        <v>0.015</v>
      </c>
      <c r="D26" t="str">
        <f>Besoins!F9</f>
        <v>kg</v>
      </c>
    </row>
    <row r="27">
      <c r="A27"/>
      <c r="B27" t="str">
        <f>Besoins!B21</f>
        <v>Sel fin de cuisine</v>
      </c>
      <c r="C27" s="11">
        <f>Besoins!E21</f>
        <v>0.073</v>
      </c>
      <c r="D27" t="str">
        <f>Besoins!F21</f>
        <v>kg</v>
      </c>
    </row>
    <row r="28">
      <c r="A28"/>
      <c r="B28" t="str">
        <f>Besoins!B8</f>
        <v>Poivre noir moulu</v>
      </c>
      <c r="C28" s="11">
        <f>Besoins!E8</f>
        <v>0.007</v>
      </c>
      <c r="D28" t="str">
        <f>Besoins!F8</f>
        <v>kg</v>
      </c>
    </row>
    <row r="29">
      <c r="A29" t="s" s="16">
        <v>123</v>
      </c>
      <c r="B29" t="str" s="13">
        <f>Procedure!D7</f>
        <v>Dresser - Servir a l'assiette avec des croutons ailles. Proposer de l'aioli.</v>
      </c>
      <c r="C29"/>
      <c r="D29"/>
    </row>
    <row r="30">
      <c r="A30" t="s" s="16">
        <v>124</v>
      </c>
      <c r="B30" t="str" s="13">
        <f>Procedure!D8</f>
        <v>Suggestions - On peut remplacer le bulbe de fenouil par de l'anis etoile. Recette composee des memes elements que le fond de cuisson de la bouillabaisse.</v>
      </c>
      <c r="C30"/>
      <c r="D30"/>
    </row>
    <row r="31">
      <c r="A31"/>
      <c r="B31"/>
      <c r="C31"/>
      <c r="D31"/>
    </row>
    <row r="32">
      <c r="A32" t="s" s="17">
        <v>21</v>
      </c>
      <c r="B32"/>
      <c r="C32"/>
      <c r="D32"/>
    </row>
  </sheetData>
  <sheetProtection sheet="1" formatRows="0" formatColumns="0"/>
  <mergeCells count="11">
    <mergeCell ref="A1:D1"/>
    <mergeCell ref="A2:D2"/>
    <mergeCell ref="A4:D4"/>
    <mergeCell ref="B5:D5"/>
    <mergeCell ref="B6:D6"/>
    <mergeCell ref="B10:D10"/>
    <mergeCell ref="B12:D12"/>
    <mergeCell ref="B15:D15"/>
    <mergeCell ref="B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2026-09-15T20:59:51Z</dcterms:created>
  <dc:title>SOUPE DE POISSON</dc:title>
  <dc:subject/>
  <dc:creator>CUIS.web</dc:creator>
  <cp:lastModifiedBy/>
  <cp:keywords/>
  <dc:description>Export automatique — moteur récursif d'origine : Bernard Vandendaele</dc:description>
  <cp:category/>
  <dc:language>en-US</dc:language>
  <dcterms:modified xsi:type="dcterms:W3CDTF">2026-09-15T20:59:51Z</dcterms:modified>
  <cp:revision>1</cp:revision>
</cp:coreProperties>
</file>