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<sst xmlns="http://schemas.openxmlformats.org/spreadsheetml/2006/main" count="91" uniqueCount="91">
  <si>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</si>
  <si>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</si>
  <si>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</si>
  <si>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</si>
  <si>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</si>
  <si>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</si>
  <si>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</si>
  <si>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</si>
  <si>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</si>
  <si>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</si>
  <si>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</si>
  <si>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</si>
  <si>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</si>
  <si>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</si>
  <si>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</si>
  <si>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</si>
  <si>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</si>
  <si>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</si>
  <si>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</si>
  <si>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</si>
  <si>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</si>
  <si>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</si>
  <si>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EPI-POIVRE-NOIR</t>
  </si>
  <si>
    <t>Poivre noir moulu</t>
  </si>
  <si>
    <t>HER-LAURIER</t>
  </si>
  <si>
    <t>Laurier sauce feuilles</t>
  </si>
  <si>
    <t>Herbes aromatiques séchées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</si>
  <si>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</si>
  <si>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</si>
  <si>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</si>
  <si>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</si>
  <si>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</si>
  <si>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</si>
  <si>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</si>
  <si>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RNM6520160</t>
  </si>
  <si>
    <t>PERSIL simple France botte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</si>
  <si>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</si>
  <si>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</si>
  <si>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</si>
  <si>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</si>
  <si>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</si>
  <si>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</si>
  <si>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</si>
  <si>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</si>
  <si>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</si>
  <si>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</si>
  <si>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</si>
  <si>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</si>
  <si>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</si>
  <si>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</si>
  <si>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</si>
  <si>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</si>
  <si>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</si>
  <si>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</si>
  <si>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BLAFF DE POISSON</t>
  </si>
  <si>
    <t>Mise en place du poste de travail - Verifiez les DLC, pesez les denrees, selectionnez le materiel.</t>
  </si>
  <si>
    <t>Elaborer le fumet de poisson - Confectionnez le fumet a partir de fond deshydrate. Maintenez au chaud.</t>
  </si>
  <si>
    <t>Cuire le blaff - Cuisez en sauteuse 12-15min ou au four a +175C 15min, jusqu'a +63C a coeur. Versez la liaison (citron vert + ail hache). Maintenez a +63C.</t>
  </si>
  <si>
    <t>Dresser et servir - Servez un morceau arrose de fond de cuisson, accompagne de riz creole.</t>
  </si>
  <si>
    <t>Niveau</t>
  </si>
  <si>
    <t>Composant</t>
  </si>
  <si>
    <t>Type</t>
  </si>
  <si>
    <t>Quantité (× multiplicateur, voir feuille Besoins)</t>
  </si>
  <si>
    <t>recette</t>
  </si>
  <si>
    <t xml:space="preserve">    ↳ VIVANEAU</t>
  </si>
  <si>
    <t>matiere</t>
  </si>
  <si>
    <t xml:space="preserve">    ↳ Fumet de Poisson déshydraté (Knorr Professional)</t>
  </si>
  <si>
    <t xml:space="preserve">    ↳ Oignons émincés surgelés</t>
  </si>
  <si>
    <t xml:space="preserve">    ↳ CIVE ANTILLAISE (KG) (conv.)</t>
  </si>
  <si>
    <t>conversion</t>
  </si>
  <si>
    <t xml:space="preserve">    ↳ PERSIL simple France botte</t>
  </si>
  <si>
    <t xml:space="preserve">    ↳ CITRON PULCO (JUS)</t>
  </si>
  <si>
    <t xml:space="preserve">    ↳ THYM (KG) (conv.)</t>
  </si>
  <si>
    <t xml:space="preserve">    ↳ Laurier sauce feuilles</t>
  </si>
  <si>
    <t xml:space="preserve">    ↳ Piment Bonda Man Jak (habanero antillais)</t>
  </si>
  <si>
    <t xml:space="preserve">    ↳ Sel fin de cuisine</t>
  </si>
  <si>
    <t xml:space="preserve">    ↳ Poivre noir moulu</t>
  </si>
  <si>
    <t xml:space="preserve">    ↳ Clous de girofle</t>
  </si>
  <si>
    <t>Fiche technique — BLAFF DE POISSON</t>
  </si>
  <si>
    <t>BLAFF DE POISSON  GRO_CDC_053</t>
  </si>
  <si>
    <t>1.</t>
  </si>
  <si>
    <t>2.</t>
  </si>
  <si>
    <t xml:space="preserve">    CIVE ANTILLAISE (KG) (conv.)</t>
  </si>
  <si>
    <t xml:space="preserve">    THYM (KG) (conv.)</t>
  </si>
  <si>
    <t>3.</t>
  </si>
  <si>
    <t xml:space="preserve">    CITRON PULCO (JUS)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</si>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</sst>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E7*3.6741428571</f>
        <v>7.348286</v>
      </c>
    </row>
    <row r="8">
      <c r="A8" t="s">
        <v>16</v>
      </c>
      <c r="B8" t="s">
        <v>17</v>
      </c>
      <c r="C8" t="s">
        <v>18</v>
      </c>
      <c r="D8" s="4">
        <v>0.001</v>
      </c>
      <c r="E8" s="6">
        <f>D8*$B$2</f>
        <v>0.001</v>
      </c>
      <c r="F8" t="s">
        <v>19</v>
      </c>
      <c r="G8" s="9">
        <f>E8*25</f>
        <v>0.025</v>
      </c>
    </row>
    <row r="9">
      <c r="A9" t="s">
        <v>20</v>
      </c>
      <c r="B9" t="s">
        <v>21</v>
      </c>
      <c r="C9" t="s">
        <v>18</v>
      </c>
      <c r="D9" s="4">
        <v>1</v>
      </c>
      <c r="E9" s="6">
        <f>D9*$B$2</f>
        <v>1</v>
      </c>
      <c r="F9" t="s">
        <v>3</v>
      </c>
      <c r="G9" s="9">
        <f>E9*0.4</f>
        <v>0.4</v>
      </c>
    </row>
    <row r="10">
      <c r="A10" t="s">
        <v>22</v>
      </c>
      <c r="B10" t="s">
        <v>23</v>
      </c>
      <c r="C10" t="s">
        <v>18</v>
      </c>
      <c r="D10" s="4">
        <v>0.007</v>
      </c>
      <c r="E10" s="6">
        <f>D10*$B$2</f>
        <v>0.007</v>
      </c>
      <c r="F10" t="s">
        <v>19</v>
      </c>
      <c r="G10" s="9">
        <f>E10*12.5</f>
        <v>0.0875</v>
      </c>
    </row>
    <row r="11">
      <c r="A11" t="s">
        <v>24</v>
      </c>
      <c r="B11" t="s">
        <v>25</v>
      </c>
      <c r="C11" t="s">
        <v>26</v>
      </c>
      <c r="D11" s="4">
        <v>0.001</v>
      </c>
      <c r="E11" s="6">
        <f>D11*$B$2</f>
        <v>0.001</v>
      </c>
      <c r="F11" t="s">
        <v>19</v>
      </c>
      <c r="G11" s="9">
        <f>E11*9.8</f>
        <v>0.0098</v>
      </c>
    </row>
    <row r="12">
      <c r="A12" t="s">
        <v>27</v>
      </c>
      <c r="B12" t="s">
        <v>28</v>
      </c>
      <c r="C12" t="s">
        <v>29</v>
      </c>
      <c r="D12" s="4">
        <v>0.125</v>
      </c>
      <c r="E12" s="6">
        <f>D12*$B$2</f>
        <v>0.125</v>
      </c>
      <c r="F12" t="s">
        <v>19</v>
      </c>
      <c r="G12" s="9">
        <f>E12*0</f>
        <v>0</v>
      </c>
    </row>
    <row r="13">
      <c r="A13" t="s">
        <v>30</v>
      </c>
      <c r="B13" t="s">
        <v>31</v>
      </c>
      <c r="C13" t="s">
        <v>32</v>
      </c>
      <c r="D13" s="4">
        <v>62.5</v>
      </c>
      <c r="E13" s="6">
        <f>D13*$B$2</f>
        <v>62.5</v>
      </c>
      <c r="F13" t="s">
        <v>33</v>
      </c>
      <c r="G13" s="9">
        <f>E13*4.5</f>
        <v>281.25</v>
      </c>
    </row>
    <row r="14">
      <c r="A14" t="s">
        <v>34</v>
      </c>
      <c r="B14" t="s">
        <v>35</v>
      </c>
      <c r="C14" t="s">
        <v>32</v>
      </c>
      <c r="D14" s="4">
        <v>0.5</v>
      </c>
      <c r="E14" s="6">
        <f>D14*$B$2</f>
        <v>0.5</v>
      </c>
      <c r="F14" t="s">
        <v>33</v>
      </c>
      <c r="G14" s="9">
        <f>E14*4.5</f>
        <v>2.25</v>
      </c>
    </row>
    <row r="15">
      <c r="A15" t="s">
        <v>36</v>
      </c>
      <c r="B15" t="s">
        <v>37</v>
      </c>
      <c r="C15" t="s">
        <v>32</v>
      </c>
      <c r="D15" s="4">
        <v>40</v>
      </c>
      <c r="E15" s="6">
        <f>D15*$B$2</f>
        <v>40</v>
      </c>
      <c r="F15" t="s">
        <v>33</v>
      </c>
      <c r="G15" s="9">
        <f>E15*6</f>
        <v>240</v>
      </c>
    </row>
    <row r="16">
      <c r="A16" t="s">
        <v>38</v>
      </c>
      <c r="B16" t="s">
        <v>39</v>
      </c>
      <c r="C16" t="s">
        <v>40</v>
      </c>
      <c r="D16" s="4">
        <v>14</v>
      </c>
      <c r="E16" s="6">
        <f>D16*$B$2</f>
        <v>14</v>
      </c>
      <c r="F16" t="s">
        <v>19</v>
      </c>
      <c r="G16" s="9">
        <f>E16*15.7</f>
        <v>219.8</v>
      </c>
    </row>
    <row r="17">
      <c r="A17" t="s">
        <v>41</v>
      </c>
      <c r="B17" t="s">
        <v>42</v>
      </c>
      <c r="C17" t="s">
        <v>43</v>
      </c>
      <c r="D17" s="4">
        <v>0.073</v>
      </c>
      <c r="E17" s="6">
        <f>D17*$B$2</f>
        <v>0.073</v>
      </c>
      <c r="F17" t="s">
        <v>19</v>
      </c>
      <c r="G17" s="9">
        <f>E17*0.35</f>
        <v>0.02555</v>
      </c>
    </row>
    <row r="18">
      <c r="A18" t="s">
        <v>44</v>
      </c>
      <c r="B18" t="s">
        <v>45</v>
      </c>
      <c r="C18" t="s">
        <v>46</v>
      </c>
      <c r="D18" s="4">
        <v>5</v>
      </c>
      <c r="E18" s="6">
        <f>D18*$B$2</f>
        <v>5</v>
      </c>
      <c r="F18" t="s">
        <v>19</v>
      </c>
      <c r="G18" s="9">
        <f>E18*3.89</f>
        <v>19.45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54</v>
      </c>
      <c r="B3">
        <v>2</v>
      </c>
      <c r="C3"/>
      <c r="D3" t="inlineStr" s="12">
        <is>
          <t>Preparations preliminaires - Decongelez, habillez, troncconnez, lavez le poisson. Lavez et desinfectez persil, thym, cive, piment, laurier. Ciselez la cive, hachez le persil. Epepinez et taillez le piment en julienne avec des gants.</t>
        </is>
      </c>
      <c r="E3" t="s" s="12"/>
      <c r="F3"/>
    </row>
    <row r="4">
      <c r="A4" t="s">
        <v>54</v>
      </c>
      <c r="B4">
        <v>3</v>
      </c>
      <c r="C4"/>
      <c r="D4" t="inlineStr" s="12">
        <is>
          <t>Faire mariner le poisson - Rangez en alternance troncons de poisson, aromates et epices. Mouillez avec le citron vert. Couvrez, tracez, faites macerer 12h en chambre froide a +3C.</t>
        </is>
      </c>
      <c r="E4" t="s" s="12"/>
      <c r="F4"/>
    </row>
    <row r="5">
      <c r="A5" t="s">
        <v>54</v>
      </c>
      <c r="B5">
        <v>4</v>
      </c>
      <c r="C5"/>
      <c r="D5" t="s" s="12">
        <v>56</v>
      </c>
      <c r="E5" t="s" s="12"/>
      <c r="F5"/>
    </row>
    <row r="6">
      <c r="A6" t="s">
        <v>54</v>
      </c>
      <c r="B6">
        <v>5</v>
      </c>
      <c r="C6"/>
      <c r="D6" t="inlineStr" s="12">
        <is>
          <t>Marquer la cuisson du blaff - Egouttez separement poisson, marinade et liquide. Repartissez legumes/aromates puis poisson. Mouillez avec la marinade et le fumet.</t>
        </is>
      </c>
      <c r="E6" t="s" s="12"/>
      <c r="F6"/>
    </row>
    <row r="7">
      <c r="A7" t="s">
        <v>54</v>
      </c>
      <c r="B7">
        <v>6</v>
      </c>
      <c r="C7"/>
      <c r="D7" t="s" s="12">
        <v>57</v>
      </c>
      <c r="E7" t="s" s="12"/>
      <c r="F7"/>
    </row>
    <row r="8">
      <c r="A8" t="s">
        <v>54</v>
      </c>
      <c r="B8">
        <v>7</v>
      </c>
      <c r="C8"/>
      <c r="D8" t="s" s="12">
        <v>58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54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'Besoins'!$B$2*14</f>
        <v>14</v>
      </c>
      <c r="E3" t="s">
        <v>19</v>
      </c>
    </row>
    <row r="4">
      <c r="A4">
        <v>1</v>
      </c>
      <c r="B4" t="s">
        <v>66</v>
      </c>
      <c r="C4" t="s">
        <v>65</v>
      </c>
      <c r="D4" s="6">
        <f>'Besoins'!$B$2*0.125</f>
        <v>0.125</v>
      </c>
      <c r="E4" t="s">
        <v>19</v>
      </c>
    </row>
    <row r="5">
      <c r="A5">
        <v>1</v>
      </c>
      <c r="B5" t="s">
        <v>67</v>
      </c>
      <c r="C5" t="s">
        <v>65</v>
      </c>
      <c r="D5" s="6">
        <f>'Besoins'!$B$2*5</f>
        <v>5</v>
      </c>
      <c r="E5" t="s">
        <v>19</v>
      </c>
    </row>
    <row r="6">
      <c r="A6">
        <v>1</v>
      </c>
      <c r="B6" t="s">
        <v>68</v>
      </c>
      <c r="C6" t="s">
        <v>69</v>
      </c>
      <c r="D6" s="6">
        <f>'Besoins'!$B$2*5</f>
        <v>5</v>
      </c>
      <c r="E6" t="s">
        <v>3</v>
      </c>
    </row>
    <row r="7">
      <c r="A7">
        <v>1</v>
      </c>
      <c r="B7" t="s">
        <v>70</v>
      </c>
      <c r="C7" t="s">
        <v>65</v>
      </c>
      <c r="D7" s="6">
        <f>'Besoins'!$B$2*0.5</f>
        <v>0.5</v>
      </c>
      <c r="E7" t="s">
        <v>19</v>
      </c>
    </row>
    <row r="8">
      <c r="A8">
        <v>1</v>
      </c>
      <c r="B8" t="s">
        <v>71</v>
      </c>
      <c r="C8" t="s">
        <v>65</v>
      </c>
      <c r="D8" s="6">
        <f>'Besoins'!$B$2*1.5</f>
        <v>1.5</v>
      </c>
      <c r="E8" t="s">
        <v>15</v>
      </c>
    </row>
    <row r="9">
      <c r="A9">
        <v>1</v>
      </c>
      <c r="B9" t="s">
        <v>72</v>
      </c>
      <c r="C9" t="s">
        <v>69</v>
      </c>
      <c r="D9" s="6">
        <f>'Besoins'!$B$2*1</f>
        <v>1</v>
      </c>
      <c r="E9" t="s">
        <v>33</v>
      </c>
    </row>
    <row r="10">
      <c r="A10">
        <v>1</v>
      </c>
      <c r="B10" t="s">
        <v>73</v>
      </c>
      <c r="C10" t="s">
        <v>65</v>
      </c>
      <c r="D10" s="6">
        <f>'Besoins'!$B$2*0.001</f>
        <v>0.001</v>
      </c>
      <c r="E10" t="s">
        <v>19</v>
      </c>
    </row>
    <row r="11">
      <c r="A11">
        <v>1</v>
      </c>
      <c r="B11" t="s">
        <v>74</v>
      </c>
      <c r="C11" t="s">
        <v>65</v>
      </c>
      <c r="D11" s="6">
        <f>'Besoins'!$B$2*1</f>
        <v>1</v>
      </c>
      <c r="E11" t="s">
        <v>3</v>
      </c>
    </row>
    <row r="12">
      <c r="A12">
        <v>1</v>
      </c>
      <c r="B12" t="s">
        <v>75</v>
      </c>
      <c r="C12" t="s">
        <v>65</v>
      </c>
      <c r="D12" s="6">
        <f>'Besoins'!$B$2*0.073</f>
        <v>0.073</v>
      </c>
      <c r="E12" t="s">
        <v>19</v>
      </c>
    </row>
    <row r="13">
      <c r="A13">
        <v>1</v>
      </c>
      <c r="B13" t="s">
        <v>76</v>
      </c>
      <c r="C13" t="s">
        <v>65</v>
      </c>
      <c r="D13" s="6">
        <f>'Besoins'!$B$2*0.007</f>
        <v>0.007</v>
      </c>
      <c r="E13" t="s">
        <v>19</v>
      </c>
    </row>
    <row r="14">
      <c r="A14">
        <v>1</v>
      </c>
      <c r="B14" t="s">
        <v>77</v>
      </c>
      <c r="C14" t="s">
        <v>65</v>
      </c>
      <c r="D14" s="6">
        <f>'Besoins'!$B$2*0.001</f>
        <v>0.001</v>
      </c>
      <c r="E14" t="s">
        <v>19</v>
      </c>
    </row>
    <row r="15">
      <c r="A15">
        <v>1</v>
      </c>
      <c r="B15" t="s">
        <v>71</v>
      </c>
      <c r="C15" t="s">
        <v>65</v>
      </c>
      <c r="D15" s="6">
        <f>'Besoins'!$B$2*0.5</f>
        <v>0.5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"GRO_CDC_053 · GRO.ENT.FR · référence : "&amp;Besoins!B3&amp;" "&amp;Besoins!C3&amp;" · multiplicateur réglable sur la feuille ""Besoins"""</f>
        <v>GRO_CDC_053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Procedure!D2</f>
        <v>Mise en place du poste de travail - Verifiez les DLC, pesez les denrees, selectionnez le materiel.</v>
      </c>
      <c r="C5"/>
      <c r="D5"/>
    </row>
    <row r="6">
      <c r="A6" t="s" s="15">
        <v>81</v>
      </c>
      <c r="B6" t="str" s="12">
        <f>Procedure!D3</f>
        <v>Preparations preliminaires - Decongelez, habillez, troncconnez, lavez le poisson. Lavez et desinfectez persil, thym, cive, piment, laurier. Ciselez la cive, hachez le persil. Epepinez et taillez le piment en julienne avec des gants.</v>
      </c>
      <c r="C6"/>
      <c r="D6"/>
    </row>
    <row r="7">
      <c r="A7"/>
      <c r="B7" t="s">
        <v>82</v>
      </c>
      <c r="C7" s="6">
        <f>'Besoins'!$B$2*5</f>
        <v>5</v>
      </c>
      <c r="D7" t="s">
        <v>3</v>
      </c>
    </row>
    <row r="8">
      <c r="A8"/>
      <c r="B8" t="str">
        <f>Besoins!B14</f>
        <v>PERSIL simple France botte</v>
      </c>
      <c r="C8" s="6">
        <f>Besoins!E14</f>
        <v>0.5</v>
      </c>
      <c r="D8" t="str">
        <f>Besoins!F14</f>
        <v>kg</v>
      </c>
    </row>
    <row r="9">
      <c r="A9"/>
      <c r="B9" t="s">
        <v>83</v>
      </c>
      <c r="C9" s="6">
        <f>'Besoins'!$B$2*1</f>
        <v>1</v>
      </c>
      <c r="D9" t="s">
        <v>33</v>
      </c>
    </row>
    <row r="10">
      <c r="A10"/>
      <c r="B10" t="str">
        <f>Besoins!B11</f>
        <v>Laurier sauce feuilles</v>
      </c>
      <c r="C10" s="6">
        <f>Besoins!E11</f>
        <v>0.001</v>
      </c>
      <c r="D10" t="str">
        <f>Besoins!F11</f>
        <v>kg</v>
      </c>
    </row>
    <row r="11">
      <c r="A11"/>
      <c r="B11" t="str">
        <f>Besoins!B9</f>
        <v>Piment Bonda Man Jak (habanero antillais)</v>
      </c>
      <c r="C11" s="6">
        <f>Besoins!E9</f>
        <v>1</v>
      </c>
      <c r="D11" t="str">
        <f>Besoins!F9</f>
        <v>pc</v>
      </c>
    </row>
    <row r="12">
      <c r="A12" t="s" s="15">
        <v>84</v>
      </c>
      <c r="B12" t="str" s="12">
        <f>Procedure!D4</f>
        <v>Faire mariner le poisson - Rangez en alternance troncons de poisson, aromates et epices. Mouillez avec le citron vert. Couvrez, tracez, faites macerer 12h en chambre froide a +3C.</v>
      </c>
      <c r="C12"/>
      <c r="D12"/>
    </row>
    <row r="13">
      <c r="A13"/>
      <c r="B13" t="str">
        <f>Besoins!B18</f>
        <v>Oignons émincés surgelés</v>
      </c>
      <c r="C13" s="6">
        <f>Besoins!E18</f>
        <v>5</v>
      </c>
      <c r="D13" t="str">
        <f>Besoins!F18</f>
        <v>kg</v>
      </c>
    </row>
    <row r="14">
      <c r="A14"/>
      <c r="B14" t="s">
        <v>85</v>
      </c>
      <c r="C14" s="6">
        <f>'Besoins'!$B$2*1.5</f>
        <v>1.5</v>
      </c>
      <c r="D14" t="s">
        <v>15</v>
      </c>
    </row>
    <row r="15">
      <c r="A15"/>
      <c r="B15" t="str">
        <f>Besoins!B11</f>
        <v>Laurier sauce feuilles</v>
      </c>
      <c r="C15" s="6">
        <f>Besoins!E11</f>
        <v>0.001</v>
      </c>
      <c r="D15" t="str">
        <f>Besoins!F11</f>
        <v>kg</v>
      </c>
    </row>
    <row r="16">
      <c r="A16"/>
      <c r="B16" t="str">
        <f>Besoins!B9</f>
        <v>Piment Bonda Man Jak (habanero antillais)</v>
      </c>
      <c r="C16" s="6">
        <f>Besoins!E9</f>
        <v>1</v>
      </c>
      <c r="D16" t="str">
        <f>Besoins!F9</f>
        <v>pc</v>
      </c>
    </row>
    <row r="17">
      <c r="A17"/>
      <c r="B17" t="str">
        <f>Besoins!B17</f>
        <v>Sel fin de cuisine</v>
      </c>
      <c r="C17" s="6">
        <f>Besoins!E17</f>
        <v>0.073</v>
      </c>
      <c r="D17" t="str">
        <f>Besoins!F17</f>
        <v>kg</v>
      </c>
    </row>
    <row r="18">
      <c r="A18"/>
      <c r="B18" t="str">
        <f>Besoins!B10</f>
        <v>Poivre noir moulu</v>
      </c>
      <c r="C18" s="6">
        <f>Besoins!E10</f>
        <v>0.007</v>
      </c>
      <c r="D18" t="str">
        <f>Besoins!F10</f>
        <v>kg</v>
      </c>
    </row>
    <row r="19">
      <c r="A19"/>
      <c r="B19" t="str">
        <f>Besoins!B8</f>
        <v>Clous de girofle</v>
      </c>
      <c r="C19" s="6">
        <f>Besoins!E8</f>
        <v>0.001</v>
      </c>
      <c r="D19" t="str">
        <f>Besoins!F8</f>
        <v>kg</v>
      </c>
    </row>
    <row r="20">
      <c r="A20"/>
      <c r="B20" t="s">
        <v>85</v>
      </c>
      <c r="C20" s="6">
        <f>'Besoins'!$B$2*0.5</f>
        <v>0.5</v>
      </c>
      <c r="D20" t="s">
        <v>15</v>
      </c>
    </row>
    <row r="21">
      <c r="A21" t="s" s="15">
        <v>86</v>
      </c>
      <c r="B21" t="str" s="12">
        <f>Procedure!D5</f>
        <v>Elaborer le fumet de poisson - Confectionnez le fumet a partir de fond deshydrate. Maintenez au chaud.</v>
      </c>
      <c r="C21"/>
      <c r="D21"/>
    </row>
    <row r="22">
      <c r="A22"/>
      <c r="B22" t="str">
        <f>Besoins!B12</f>
        <v>Fumet de Poisson déshydraté (Knorr Professional)</v>
      </c>
      <c r="C22" s="6">
        <f>Besoins!E12</f>
        <v>0.125</v>
      </c>
      <c r="D22" t="str">
        <f>Besoins!F12</f>
        <v>kg</v>
      </c>
    </row>
    <row r="23">
      <c r="A23" t="s" s="15">
        <v>87</v>
      </c>
      <c r="B23" t="str" s="12">
        <f>Procedure!D6</f>
        <v>Marquer la cuisson du blaff - Egouttez separement poisson, marinade et liquide. Repartissez legumes/aromates puis poisson. Mouillez avec la marinade et le fumet.</v>
      </c>
      <c r="C23"/>
      <c r="D23"/>
    </row>
    <row r="24">
      <c r="A24"/>
      <c r="B24" t="str">
        <f>Besoins!B16</f>
        <v>VIVANEAU</v>
      </c>
      <c r="C24" s="6">
        <f>Besoins!E16</f>
        <v>14</v>
      </c>
      <c r="D24" t="str">
        <f>Besoins!F16</f>
        <v>kg</v>
      </c>
    </row>
    <row r="25">
      <c r="A25" t="s" s="15">
        <v>88</v>
      </c>
      <c r="B25" t="str" s="12">
        <f>Procedure!D7</f>
        <v>Cuire le blaff - Cuisez en sauteuse 12-15min ou au four a +175C 15min, jusqu'a +63C a coeur. Versez la liaison (citron vert + ail hache). Maintenez a +63C.</v>
      </c>
      <c r="C25"/>
      <c r="D25"/>
    </row>
    <row r="26">
      <c r="A26"/>
      <c r="B26" t="s">
        <v>85</v>
      </c>
      <c r="C26" s="6">
        <f>'Besoins'!$B$2*0.5</f>
        <v>0.5</v>
      </c>
      <c r="D26" t="s">
        <v>15</v>
      </c>
    </row>
    <row r="27">
      <c r="A27" t="s" s="15">
        <v>89</v>
      </c>
      <c r="B27" t="str" s="12">
        <f>Procedure!D8</f>
        <v>Dresser et servir - Servez un morceau arrose de fond de cuisson, accompagne de riz creole.</v>
      </c>
      <c r="C27"/>
      <c r="D27"/>
    </row>
    <row r="28">
      <c r="A28"/>
      <c r="B28"/>
      <c r="C28"/>
      <c r="D28"/>
    </row>
    <row r="29">
      <c r="A29" t="s" s="16">
        <v>90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2:D12"/>
    <mergeCell ref="B21:D21"/>
    <mergeCell ref="B23:D23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2026-09-15T23:04:52Z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2026-09-15T23:04:52Z</dcterms:modified>
  <cp:revision>1</cp:revision>
</cp:coreProperties>
</file>