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<sst xmlns="http://schemas.openxmlformats.org/spreadsheetml/2006/main" count="87" uniqueCount="87">
  <si>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</si>
  <si>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</si>
  <si>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</si>
  <si>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</si>
  <si>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</si>
  <si>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</si>
  <si>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</si>
  <si>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</si>
  <si>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</si>
  <si>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</si>
  <si>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</si>
  <si>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</si>
  <si>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</si>
  <si>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</si>
  <si>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</si>
  <si>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</si>
  <si>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</si>
  <si>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</si>
  <si>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</si>
  <si>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</si>
  <si>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</si>
  <si>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</si>
  <si>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RNME101484</t>
  </si>
  <si>
    <t>Pignons de pin sachet 1kg</t>
  </si>
  <si>
    <t>Pâtisserie épicerie sucrée</t>
  </si>
  <si>
    <t>HUI-OLIVE-VE</t>
  </si>
  <si>
    <t>Huile d'olive vierge extra</t>
  </si>
  <si>
    <t>Huiles végétales</t>
  </si>
  <si>
    <t>lt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</si>
  <si>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</si>
  <si>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</si>
  <si>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</si>
  <si>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</si>
  <si>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</si>
  <si>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</si>
  <si>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</si>
  <si>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RNM11550123</t>
  </si>
  <si>
    <t>TOMATE ronde France grappe extra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</si>
  <si>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</si>
  <si>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</si>
  <si>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</si>
  <si>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</si>
  <si>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</si>
  <si>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</si>
  <si>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</si>
  <si>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</si>
  <si>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</si>
  <si>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</si>
  <si>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</si>
  <si>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</si>
  <si>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</si>
  <si>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</si>
  <si>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</si>
  <si>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</si>
  <si>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TOMATES FARCIES OEUFS PESTO</t>
  </si>
  <si>
    <t>Mise en place du poste de travail - Verifier les DLC, peser les denrees, selectionner le materiel.</t>
  </si>
  <si>
    <t>Confire le pesto - Hacher finement les pignons, le basilic et l'ail au cutter. Ajouter l'huile d'olive, malaxer. Reserver au froid.</t>
  </si>
  <si>
    <t>Marquer la cuisson des tomates - Prechauffer le four a +170C. Repartir les oignons fondus dans les bacs. Ranger les tomates. Saler, poivrer. Precuire 5 minutes.</t>
  </si>
  <si>
    <t>Servir - Dresser 2 tomates garnies d'oignon fondu par assiette. Accompagner de riz au safran, pates au basilic.</t>
  </si>
  <si>
    <t>Niveau</t>
  </si>
  <si>
    <t>Composant</t>
  </si>
  <si>
    <t>Type</t>
  </si>
  <si>
    <t>Quantité (× multiplicateur, voir feuille Besoins)</t>
  </si>
  <si>
    <t>recette</t>
  </si>
  <si>
    <t xml:space="preserve">    ↳ TOMATE ronde France grappe extra</t>
  </si>
  <si>
    <t>matiere</t>
  </si>
  <si>
    <t xml:space="preserve">    ↳ OEUF (P) (conv.)</t>
  </si>
  <si>
    <t>conversion</t>
  </si>
  <si>
    <t xml:space="preserve">    ↳ Huile d'olive vierge extra</t>
  </si>
  <si>
    <t xml:space="preserve">    ↳ Oignons émincés surgelés</t>
  </si>
  <si>
    <t xml:space="preserve">    ↳ Ail haché IQF</t>
  </si>
  <si>
    <t xml:space="preserve">    ↳ Mozzarella tranchée fraîche</t>
  </si>
  <si>
    <t xml:space="preserve">    ↳ Pignons de pin sachet 1kg</t>
  </si>
  <si>
    <t xml:space="preserve">    ↳ BASILIC France botte</t>
  </si>
  <si>
    <t xml:space="preserve">    ↳ Fleur de thym dehydratee</t>
  </si>
  <si>
    <t xml:space="preserve">    ↳ Sel fin de cuisine</t>
  </si>
  <si>
    <t xml:space="preserve">    ↳ Poivre noir moulu</t>
  </si>
  <si>
    <t>Fiche technique — TOMATES FARCIES OEUFS PESTO</t>
  </si>
  <si>
    <t>TOMATES FARCIES OEUFS PESTO  GRO_CDC_052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</si>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</sst>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200</v>
      </c>
      <c r="E7" s="6">
        <f>D7*$B$2</f>
        <v>200</v>
      </c>
      <c r="F7" t="s">
        <v>3</v>
      </c>
      <c r="G7" s="9">
        <f>E7*0.27</f>
        <v>54</v>
      </c>
    </row>
    <row r="8">
      <c r="A8" t="s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18</v>
      </c>
      <c r="G8" s="9">
        <f>E8*12.5</f>
        <v>0.0875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18</v>
      </c>
      <c r="G9" s="9">
        <f>E9*28</f>
        <v>1.12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18</v>
      </c>
      <c r="G10" s="9">
        <f>E10*54.41</f>
        <v>21.764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28</v>
      </c>
      <c r="G11" s="9">
        <f>E11*7.5</f>
        <v>7.5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18</v>
      </c>
      <c r="G12" s="9">
        <f>E12*9.5</f>
        <v>14.25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35</v>
      </c>
      <c r="G13" s="9">
        <f>E13*5</f>
        <v>15</v>
      </c>
    </row>
    <row r="14">
      <c r="A14" t="s">
        <v>36</v>
      </c>
      <c r="B14" t="s">
        <v>37</v>
      </c>
      <c r="C14" t="s">
        <v>34</v>
      </c>
      <c r="D14" s="4">
        <v>30</v>
      </c>
      <c r="E14" s="6">
        <f>D14*$B$2</f>
        <v>30</v>
      </c>
      <c r="F14" t="s">
        <v>18</v>
      </c>
      <c r="G14" s="9">
        <f>E14*4</f>
        <v>120</v>
      </c>
    </row>
    <row r="15">
      <c r="A15" t="s">
        <v>38</v>
      </c>
      <c r="B15" t="s">
        <v>39</v>
      </c>
      <c r="C15" t="s">
        <v>40</v>
      </c>
      <c r="D15" s="4">
        <v>0.073</v>
      </c>
      <c r="E15" s="6">
        <f>D15*$B$2</f>
        <v>0.073</v>
      </c>
      <c r="F15" t="s">
        <v>18</v>
      </c>
      <c r="G15" s="9">
        <f>E15*0.35</f>
        <v>0.02555</v>
      </c>
    </row>
    <row r="16">
      <c r="A16" t="s">
        <v>41</v>
      </c>
      <c r="B16" t="s">
        <v>42</v>
      </c>
      <c r="C16" t="s">
        <v>43</v>
      </c>
      <c r="D16" s="4">
        <v>0.15</v>
      </c>
      <c r="E16" s="6">
        <f>D16*$B$2</f>
        <v>0.15</v>
      </c>
      <c r="F16" t="s">
        <v>18</v>
      </c>
      <c r="G16" s="9">
        <f>E16*9.26</f>
        <v>1.389</v>
      </c>
    </row>
    <row r="17">
      <c r="A17" t="s">
        <v>44</v>
      </c>
      <c r="B17" t="s">
        <v>45</v>
      </c>
      <c r="C17" t="s">
        <v>46</v>
      </c>
      <c r="D17" s="4">
        <v>5</v>
      </c>
      <c r="E17" s="6">
        <f>D17*$B$2</f>
        <v>5</v>
      </c>
      <c r="F17" t="s">
        <v>18</v>
      </c>
      <c r="G17" s="9">
        <f>E17*3.89</f>
        <v>19.45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54</v>
      </c>
      <c r="B3">
        <v>2</v>
      </c>
      <c r="C3"/>
      <c r="D3" t="inlineStr" s="12">
        <is>
          <t>Preparations preliminaires - Couper la mozzarella en tranches fines. Retirer le pedoncule des tomates, decalotter et evider. Effeuiller le basilic. Faire blondir a l'huile les oignons emincs.</t>
        </is>
      </c>
      <c r="E3" t="s" s="12"/>
      <c r="F3"/>
    </row>
    <row r="4">
      <c r="A4" t="s">
        <v>54</v>
      </c>
      <c r="B4">
        <v>3</v>
      </c>
      <c r="C4"/>
      <c r="D4" t="s" s="12">
        <v>56</v>
      </c>
      <c r="E4" t="s" s="12"/>
      <c r="F4"/>
    </row>
    <row r="5">
      <c r="A5" t="s">
        <v>54</v>
      </c>
      <c r="B5">
        <v>4</v>
      </c>
      <c r="C5"/>
      <c r="D5" t="s" s="12">
        <v>57</v>
      </c>
      <c r="E5" t="s" s="12"/>
      <c r="F5"/>
    </row>
    <row r="6">
      <c r="A6" t="s">
        <v>54</v>
      </c>
      <c r="B6">
        <v>5</v>
      </c>
      <c r="C6"/>
      <c r="D6" t="inlineStr" s="12">
        <is>
          <t>Garnir et cuire - Deposer une noix de pesto, garnir d'un oeuf, ajouter une tranche de mozzarella, remettre le chapeau. Huiler, saupoudrer de fleur de thym. Cuire environ 20 minutes. Maintenir a +63C.</t>
        </is>
      </c>
      <c r="E6" t="s" s="12"/>
      <c r="F6"/>
    </row>
    <row r="7">
      <c r="A7" t="s">
        <v>54</v>
      </c>
      <c r="B7">
        <v>6</v>
      </c>
      <c r="C7"/>
      <c r="D7" t="s" s="12">
        <v>58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54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'Besoins'!$B$2*30</f>
        <v>30</v>
      </c>
      <c r="E3" t="s">
        <v>18</v>
      </c>
    </row>
    <row r="4">
      <c r="A4">
        <v>1</v>
      </c>
      <c r="B4" t="s">
        <v>66</v>
      </c>
      <c r="C4" t="s">
        <v>67</v>
      </c>
      <c r="D4" s="6">
        <f>'Besoins'!$B$2*200</f>
        <v>200</v>
      </c>
      <c r="E4" t="s">
        <v>3</v>
      </c>
    </row>
    <row r="5">
      <c r="A5">
        <v>1</v>
      </c>
      <c r="B5" t="s">
        <v>68</v>
      </c>
      <c r="C5" t="s">
        <v>65</v>
      </c>
      <c r="D5" s="6">
        <f>'Besoins'!$B$2*1</f>
        <v>1</v>
      </c>
      <c r="E5" t="s">
        <v>28</v>
      </c>
    </row>
    <row r="6">
      <c r="A6">
        <v>1</v>
      </c>
      <c r="B6" t="s">
        <v>69</v>
      </c>
      <c r="C6" t="s">
        <v>65</v>
      </c>
      <c r="D6" s="6">
        <f>'Besoins'!$B$2*5</f>
        <v>5</v>
      </c>
      <c r="E6" t="s">
        <v>18</v>
      </c>
    </row>
    <row r="7">
      <c r="A7">
        <v>1</v>
      </c>
      <c r="B7" t="s">
        <v>70</v>
      </c>
      <c r="C7" t="s">
        <v>65</v>
      </c>
      <c r="D7" s="6">
        <f>'Besoins'!$B$2*0.15</f>
        <v>0.15</v>
      </c>
      <c r="E7" t="s">
        <v>18</v>
      </c>
    </row>
    <row r="8">
      <c r="A8">
        <v>1</v>
      </c>
      <c r="B8" t="s">
        <v>71</v>
      </c>
      <c r="C8" t="s">
        <v>65</v>
      </c>
      <c r="D8" s="6">
        <f>'Besoins'!$B$2*1.5</f>
        <v>1.5</v>
      </c>
      <c r="E8" t="s">
        <v>18</v>
      </c>
    </row>
    <row r="9">
      <c r="A9">
        <v>1</v>
      </c>
      <c r="B9" t="s">
        <v>72</v>
      </c>
      <c r="C9" t="s">
        <v>65</v>
      </c>
      <c r="D9" s="6">
        <f>'Besoins'!$B$2*0.4</f>
        <v>0.4</v>
      </c>
      <c r="E9" t="s">
        <v>18</v>
      </c>
    </row>
    <row r="10">
      <c r="A10">
        <v>1</v>
      </c>
      <c r="B10" t="s">
        <v>73</v>
      </c>
      <c r="C10" t="s">
        <v>65</v>
      </c>
      <c r="D10" s="6">
        <f>'Besoins'!$B$2*3</f>
        <v>3</v>
      </c>
      <c r="E10" t="s">
        <v>35</v>
      </c>
    </row>
    <row r="11">
      <c r="A11">
        <v>1</v>
      </c>
      <c r="B11" t="s">
        <v>74</v>
      </c>
      <c r="C11" t="s">
        <v>65</v>
      </c>
      <c r="D11" s="6">
        <f>'Besoins'!$B$2*0.04</f>
        <v>0.04</v>
      </c>
      <c r="E11" t="s">
        <v>18</v>
      </c>
    </row>
    <row r="12">
      <c r="A12">
        <v>1</v>
      </c>
      <c r="B12" t="s">
        <v>75</v>
      </c>
      <c r="C12" t="s">
        <v>65</v>
      </c>
      <c r="D12" s="6">
        <f>'Besoins'!$B$2*0.073</f>
        <v>0.073</v>
      </c>
      <c r="E12" t="s">
        <v>18</v>
      </c>
    </row>
    <row r="13">
      <c r="A13">
        <v>1</v>
      </c>
      <c r="B13" t="s">
        <v>76</v>
      </c>
      <c r="C13" t="s">
        <v>65</v>
      </c>
      <c r="D13" s="6">
        <f>'Besoins'!$B$2*0.007</f>
        <v>0.007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3">
        <f>"GRO_CDC_052 · GRO.ENT.FR · référence : "&amp;Besoins!B3&amp;" "&amp;Besoins!C3&amp;" · multiplicateur réglable sur la feuille ""Besoins"""</f>
        <v>GRO_CDC_052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Procedure!D2</f>
        <v>Mise en place du poste de travail - Verifier les DLC, peser les denrees, selectionner le materiel.</v>
      </c>
      <c r="C5"/>
      <c r="D5"/>
    </row>
    <row r="6">
      <c r="A6" t="s" s="15">
        <v>80</v>
      </c>
      <c r="B6" t="str" s="12">
        <f>Procedure!D3</f>
        <v>Preparations preliminaires - Couper la mozzarella en tranches fines. Retirer le pedoncule des tomates, decalotter et evider. Effeuiller le basilic. Faire blondir a l'huile les oignons emincs.</v>
      </c>
      <c r="C6"/>
      <c r="D6"/>
    </row>
    <row r="7">
      <c r="A7"/>
      <c r="B7" t="str">
        <f>Besoins!B14</f>
        <v>TOMATE ronde France grappe extra</v>
      </c>
      <c r="C7" s="6">
        <f>Besoins!E14</f>
        <v>30</v>
      </c>
      <c r="D7" t="str">
        <f>Besoins!F14</f>
        <v>kg</v>
      </c>
    </row>
    <row r="8">
      <c r="A8"/>
      <c r="B8" t="str">
        <f>Besoins!B11</f>
        <v>Huile d'olive vierge extra</v>
      </c>
      <c r="C8" s="6">
        <f>Besoins!E11</f>
        <v>1</v>
      </c>
      <c r="D8" t="str">
        <f>Besoins!F11</f>
        <v>lt</v>
      </c>
    </row>
    <row r="9">
      <c r="A9"/>
      <c r="B9" t="str">
        <f>Besoins!B17</f>
        <v>Oignons émincés surgelés</v>
      </c>
      <c r="C9" s="6">
        <f>Besoins!E17</f>
        <v>5</v>
      </c>
      <c r="D9" t="str">
        <f>Besoins!F17</f>
        <v>kg</v>
      </c>
    </row>
    <row r="10">
      <c r="A10"/>
      <c r="B10" t="str">
        <f>Besoins!B12</f>
        <v>Mozzarella tranchée fraîche</v>
      </c>
      <c r="C10" s="6">
        <f>Besoins!E12</f>
        <v>1.5</v>
      </c>
      <c r="D10" t="str">
        <f>Besoins!F12</f>
        <v>kg</v>
      </c>
    </row>
    <row r="11">
      <c r="A11"/>
      <c r="B11" t="str">
        <f>Besoins!B13</f>
        <v>BASILIC France botte</v>
      </c>
      <c r="C11" s="6">
        <f>Besoins!E13</f>
        <v>3</v>
      </c>
      <c r="D11" t="str">
        <f>Besoins!F13</f>
        <v>bte</v>
      </c>
    </row>
    <row r="12">
      <c r="A12" t="s" s="15">
        <v>81</v>
      </c>
      <c r="B12" t="str" s="12">
        <f>Procedure!D4</f>
        <v>Confire le pesto - Hacher finement les pignons, le basilic et l'ail au cutter. Ajouter l'huile d'olive, malaxer. Reserver au froid.</v>
      </c>
      <c r="C12"/>
      <c r="D12"/>
    </row>
    <row r="13">
      <c r="A13"/>
      <c r="B13" t="str">
        <f>Besoins!B11</f>
        <v>Huile d'olive vierge extra</v>
      </c>
      <c r="C13" s="6">
        <f>Besoins!E11</f>
        <v>1</v>
      </c>
      <c r="D13" t="str">
        <f>Besoins!F11</f>
        <v>lt</v>
      </c>
    </row>
    <row r="14">
      <c r="A14"/>
      <c r="B14" t="str">
        <f>Besoins!B16</f>
        <v>Ail haché IQF</v>
      </c>
      <c r="C14" s="6">
        <f>Besoins!E16</f>
        <v>0.15</v>
      </c>
      <c r="D14" t="str">
        <f>Besoins!F16</f>
        <v>kg</v>
      </c>
    </row>
    <row r="15">
      <c r="A15"/>
      <c r="B15" t="str">
        <f>Besoins!B10</f>
        <v>Pignons de pin sachet 1kg</v>
      </c>
      <c r="C15" s="6">
        <f>Besoins!E10</f>
        <v>0.4</v>
      </c>
      <c r="D15" t="str">
        <f>Besoins!F10</f>
        <v>kg</v>
      </c>
    </row>
    <row r="16">
      <c r="A16"/>
      <c r="B16" t="str">
        <f>Besoins!B13</f>
        <v>BASILIC France botte</v>
      </c>
      <c r="C16" s="6">
        <f>Besoins!E13</f>
        <v>3</v>
      </c>
      <c r="D16" t="str">
        <f>Besoins!F13</f>
        <v>bte</v>
      </c>
    </row>
    <row r="17">
      <c r="A17" t="s" s="15">
        <v>82</v>
      </c>
      <c r="B17" t="str" s="12">
        <f>Procedure!D5</f>
        <v>Marquer la cuisson des tomates - Prechauffer le four a +170C. Repartir les oignons fondus dans les bacs. Ranger les tomates. Saler, poivrer. Precuire 5 minutes.</v>
      </c>
      <c r="C17"/>
      <c r="D17"/>
    </row>
    <row r="18">
      <c r="A18"/>
      <c r="B18" t="str">
        <f>Besoins!B14</f>
        <v>TOMATE ronde France grappe extra</v>
      </c>
      <c r="C18" s="6">
        <f>Besoins!E14</f>
        <v>30</v>
      </c>
      <c r="D18" t="str">
        <f>Besoins!F14</f>
        <v>kg</v>
      </c>
    </row>
    <row r="19">
      <c r="A19"/>
      <c r="B19" t="str">
        <f>Besoins!B15</f>
        <v>Sel fin de cuisine</v>
      </c>
      <c r="C19" s="6">
        <f>Besoins!E15</f>
        <v>0.073</v>
      </c>
      <c r="D19" t="str">
        <f>Besoins!F15</f>
        <v>kg</v>
      </c>
    </row>
    <row r="20">
      <c r="A20"/>
      <c r="B20" t="str">
        <f>Besoins!B8</f>
        <v>Poivre noir moulu</v>
      </c>
      <c r="C20" s="6">
        <f>Besoins!E8</f>
        <v>0.007</v>
      </c>
      <c r="D20" t="str">
        <f>Besoins!F8</f>
        <v>kg</v>
      </c>
    </row>
    <row r="21">
      <c r="A21" t="s" s="15">
        <v>83</v>
      </c>
      <c r="B21" t="str" s="12">
        <f>Procedure!D6</f>
        <v>Garnir et cuire - Deposer une noix de pesto, garnir d'un oeuf, ajouter une tranche de mozzarella, remettre le chapeau. Huiler, saupoudrer de fleur de thym. Cuire environ 20 minutes. Maintenir a +63C.</v>
      </c>
      <c r="C21"/>
      <c r="D21"/>
    </row>
    <row r="22">
      <c r="A22"/>
      <c r="B22" t="s">
        <v>84</v>
      </c>
      <c r="C22" s="6">
        <f>'Besoins'!$B$2*200</f>
        <v>200</v>
      </c>
      <c r="D22" t="s">
        <v>3</v>
      </c>
    </row>
    <row r="23">
      <c r="A23"/>
      <c r="B23" t="str">
        <f>Besoins!B12</f>
        <v>Mozzarella tranchée fraîche</v>
      </c>
      <c r="C23" s="6">
        <f>Besoins!E12</f>
        <v>1.5</v>
      </c>
      <c r="D23" t="str">
        <f>Besoins!F12</f>
        <v>kg</v>
      </c>
    </row>
    <row r="24">
      <c r="A24"/>
      <c r="B24" t="str">
        <f>Besoins!B9</f>
        <v>Fleur de thym dehydratee</v>
      </c>
      <c r="C24" s="6">
        <f>Besoins!E9</f>
        <v>0.04</v>
      </c>
      <c r="D24" t="str">
        <f>Besoins!F9</f>
        <v>kg</v>
      </c>
    </row>
    <row r="25">
      <c r="A25" t="s" s="15">
        <v>85</v>
      </c>
      <c r="B25" t="str" s="12">
        <f>Procedure!D7</f>
        <v>Servir - Dresser 2 tomates garnies d'oignon fondu par assiette. Accompagner de riz au safran, pates au basilic.</v>
      </c>
      <c r="C25"/>
      <c r="D25"/>
    </row>
    <row r="26">
      <c r="A26"/>
      <c r="B26"/>
      <c r="C26"/>
      <c r="D26"/>
    </row>
    <row r="27">
      <c r="A27" t="s" s="16">
        <v>86</v>
      </c>
      <c r="B27"/>
      <c r="C27"/>
      <c r="D27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2:D12"/>
    <mergeCell ref="B17:D17"/>
    <mergeCell ref="B21:D21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2026-09-15T23:01:12Z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2026-09-15T23:01:12Z</dcterms:modified>
  <cp:revision>1</cp:revision>
</cp:coreProperties>
</file>