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<sst xmlns="http://schemas.openxmlformats.org/spreadsheetml/2006/main" count="59" uniqueCount="59">
  <si>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</si>
  <si>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</si>
  <si>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</si>
  <si>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</si>
  <si>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</si>
  <si>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</si>
  <si>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</si>
  <si>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</si>
  <si>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</si>
  <si>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</si>
  <si>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</si>
  <si>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</si>
  <si>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</si>
  <si>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</si>
  <si>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</si>
  <si>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</si>
  <si>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</si>
  <si>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</si>
  <si>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</si>
  <si>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</si>
  <si>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</si>
  <si>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</si>
  <si>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</si>
  <si>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</si>
  <si>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</si>
  <si>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</si>
  <si>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</si>
  <si>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</si>
  <si>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</si>
  <si>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</si>
  <si>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</si>
  <si>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</si>
  <si>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</si>
  <si>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</si>
  <si>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</si>
  <si>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</si>
  <si>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</si>
  <si>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</si>
  <si>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VIENNOISE</t>
  </si>
  <si>
    <t>FLAN CARAMÉLISÉ (SAUCE)</t>
  </si>
  <si>
    <t>Niveau</t>
  </si>
  <si>
    <t>Composant</t>
  </si>
  <si>
    <t>Type</t>
  </si>
  <si>
    <t>Quantité (× multiplicateur, voir feuille Besoins)</t>
  </si>
  <si>
    <t>recette</t>
  </si>
  <si>
    <t xml:space="preserve">    ↳ FLAN CARAMÉLISÉ (SAUCE)</t>
  </si>
  <si>
    <t xml:space="preserve">        ↳ CARAMEL (conv.)</t>
  </si>
  <si>
    <t>conversion</t>
  </si>
  <si>
    <t xml:space="preserve">        ↳ LAIT</t>
  </si>
  <si>
    <t>matiere</t>
  </si>
  <si>
    <t xml:space="preserve">        ↳ OEUF (P) (conv.)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</si>
  <si>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</si>
  <si>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</si>
  <si>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</si>
  <si>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</si>
  <si>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Fiche technique — CRÈME VIENNOISE</t>
  </si>
  <si>
    <t>CRÈME VIENNOISE  00001079</t>
  </si>
  <si>
    <t>↳ FLAN CARAMÉLISÉ (SAUCE)  00001088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</si>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</sst>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0.001</v>
      </c>
      <c r="E7" s="6">
        <f>D7*$B$2</f>
        <v>0.001</v>
      </c>
      <c r="F7" t="s">
        <v>15</v>
      </c>
      <c r="G7" s="9">
        <f>E7*3.9514</f>
        <v>0.003951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0.008</v>
      </c>
      <c r="E9" s="6">
        <f>D9*$B$2</f>
        <v>0.008</v>
      </c>
      <c r="F9" t="s">
        <v>22</v>
      </c>
      <c r="G9" s="9">
        <f>E9*0.003</f>
        <v>0.000024</v>
      </c>
    </row>
    <row r="10">
      <c r="A10" t="s" s="8">
        <v>23</v>
      </c>
      <c r="B10" t="s">
        <v>24</v>
      </c>
      <c r="C10" t="s">
        <v>18</v>
      </c>
      <c r="D10" s="4">
        <v>0.25</v>
      </c>
      <c r="E10" s="6">
        <f>D10*$B$2</f>
        <v>0.25</v>
      </c>
      <c r="F10" t="s">
        <v>22</v>
      </c>
      <c r="G10" s="9">
        <f>E10*0.5999</f>
        <v>0.149975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0.056</v>
      </c>
      <c r="E12" s="6">
        <f>D12*$B$2</f>
        <v>0.056</v>
      </c>
      <c r="F12" t="s">
        <v>15</v>
      </c>
      <c r="G12" s="9">
        <f>E12*0.95</f>
        <v>0.0532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'Besoins'!$B$2*3</f>
        <v>3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'Besoins'!$B$2*0.4</f>
        <v>0.4</v>
      </c>
      <c r="E3" t="s">
        <v>22</v>
      </c>
    </row>
    <row r="4">
      <c r="A4">
        <v>2</v>
      </c>
      <c r="B4" t="s">
        <v>46</v>
      </c>
      <c r="C4" t="s">
        <v>47</v>
      </c>
      <c r="D4" s="6">
        <f>'Besoins'!$B$2*0.04</f>
        <v>0.04</v>
      </c>
      <c r="E4" t="s">
        <v>15</v>
      </c>
    </row>
    <row r="5">
      <c r="A5">
        <v>2</v>
      </c>
      <c r="B5" t="s">
        <v>48</v>
      </c>
      <c r="C5" t="s">
        <v>49</v>
      </c>
      <c r="D5" s="6">
        <f>'Besoins'!$B$2*0.25</f>
        <v>0.25</v>
      </c>
      <c r="E5" t="s">
        <v>22</v>
      </c>
    </row>
    <row r="6">
      <c r="A6">
        <v>2</v>
      </c>
      <c r="B6" t="s">
        <v>50</v>
      </c>
      <c r="C6" t="s">
        <v>47</v>
      </c>
      <c r="D6" s="6">
        <f>'Besoins'!$B$2*2</f>
        <v>2</v>
      </c>
      <c r="E6" t="s">
        <v>3</v>
      </c>
    </row>
    <row r="7">
      <c r="A7">
        <v>2</v>
      </c>
      <c r="B7" t="s">
        <v>51</v>
      </c>
      <c r="C7" t="s">
        <v>49</v>
      </c>
      <c r="D7" s="6">
        <f>'Besoins'!$B$2*0.02</f>
        <v>0.02</v>
      </c>
      <c r="E7" t="s">
        <v>15</v>
      </c>
    </row>
    <row r="8">
      <c r="A8">
        <v>1</v>
      </c>
      <c r="B8" t="s">
        <v>52</v>
      </c>
      <c r="C8" t="s">
        <v>49</v>
      </c>
      <c r="D8" s="6">
        <f>'Besoins'!$B$2*3</f>
        <v>3</v>
      </c>
      <c r="E8" t="s">
        <v>3</v>
      </c>
    </row>
    <row r="9">
      <c r="A9">
        <v>1</v>
      </c>
      <c r="B9" t="s">
        <v>53</v>
      </c>
      <c r="C9" t="s">
        <v>49</v>
      </c>
      <c r="D9" s="6">
        <f>'Besoins'!$B$2*0.001</f>
        <v>0.001</v>
      </c>
      <c r="E9" t="s">
        <v>15</v>
      </c>
    </row>
    <row r="10">
      <c r="A10">
        <v>1</v>
      </c>
      <c r="B10" t="s">
        <v>54</v>
      </c>
      <c r="C10" t="s">
        <v>49</v>
      </c>
      <c r="D10" s="6">
        <f>'Besoins'!$B$2*0.004</f>
        <v>0.004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