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<sst xmlns="http://schemas.openxmlformats.org/spreadsheetml/2006/main" count="120" uniqueCount="120">
  <si>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</si>
  <si>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</si>
  <si>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</si>
  <si>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</si>
  <si>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</si>
  <si>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</si>
  <si>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</si>
  <si>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</si>
  <si>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</si>
  <si>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</si>
  <si>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</si>
  <si>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</si>
  <si>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</si>
  <si>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</si>
  <si>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</si>
  <si>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</si>
  <si>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</si>
  <si>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</si>
  <si>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</si>
  <si>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</si>
  <si>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</si>
  <si>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</si>
  <si>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</si>
  <si>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</si>
  <si>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</si>
  <si>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</si>
  <si>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</si>
  <si>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</si>
  <si>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</si>
  <si>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</si>
  <si>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</si>
  <si>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</si>
  <si>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</si>
  <si>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</si>
  <si>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</si>
  <si>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</si>
  <si>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</si>
  <si>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</si>
  <si>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</si>
  <si>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</si>
  <si>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</si>
  <si>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</si>
  <si>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</si>
  <si>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</si>
  <si>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</si>
  <si>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</si>
  <si>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</si>
  <si>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</si>
  <si>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</si>
  <si>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</si>
  <si>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MANGUE-FRAMBOISE (GR.PORTION)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</si>
  <si>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</si>
  <si>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</si>
  <si>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</si>
  <si>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</si>
  <si>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</si>
  <si>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</si>
  <si>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</si>
  <si>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</si>
  <si>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</si>
  <si>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</si>
  <si>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</si>
  <si>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</si>
  <si>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</si>
  <si>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</si>
  <si>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</si>
  <si>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</si>
  <si>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</si>
  <si>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</si>
  <si>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</si>
  <si>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</si>
  <si>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</si>
  <si>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</si>
  <si>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</si>
  <si>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</si>
  <si>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</si>
  <si>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MIROIR MANGUES,FRAMBOISES (40*60 CM)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</si>
  <si>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</si>
  <si>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</si>
  <si>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</si>
  <si>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</si>
  <si>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</si>
  <si>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</si>
  <si>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</si>
  <si>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</si>
  <si>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</si>
  <si>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</si>
  <si>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</si>
  <si>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</si>
  <si>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</si>
  <si>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</si>
  <si>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</si>
  <si>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</si>
  <si>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</si>
  <si>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</si>
  <si>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</si>
  <si>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</si>
  <si>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</si>
  <si>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</si>
  <si>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</si>
  <si>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 xml:space="preserve">            ↳ EAU</t>
  </si>
  <si>
    <t xml:space="preserve">            ↳ SUCRE (S2)</t>
  </si>
  <si>
    <t xml:space="preserve">        ↳ 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</si>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</sst>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>
        <v>1</v>
      </c>
      <c r="C9" t="s">
        <v>58</v>
      </c>
      <c r="D9" t="s" s="12">
        <v>59</v>
      </c>
      <c r="E9" t="s" s="12">
        <v>60</v>
      </c>
      <c r="F9"/>
    </row>
    <row r="10">
      <c r="A10" t="s">
        <v>57</v>
      </c>
      <c r="B10">
        <v>3</v>
      </c>
      <c r="C10" t="s">
        <v>61</v>
      </c>
      <c r="D10" t="s" s="12">
        <v>62</v>
      </c>
      <c r="E10" t="s" s="12">
        <v>63</v>
      </c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>
        <v>66</v>
      </c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50</v>
      </c>
      <c r="C2" t="s">
        <v>75</v>
      </c>
      <c r="D2" s="6">
        <f>'Besoins'!$B$2*48</f>
        <v>48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'Besoins'!$B$2*2</f>
        <v>2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'Besoins'!$B$2*1.38</f>
        <v>1.38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'Besoins'!$B$2*12</f>
        <v>12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'Besoins'!$B$2*0.3</f>
        <v>0.3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'Besoins'!$B$2*0.3</f>
        <v>0.3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'Besoins'!$B$2*0.12</f>
        <v>0.12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'Besoins'!$B$2*2</f>
        <v>2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'Besoins'!$B$2*0.25</f>
        <v>0.25</v>
      </c>
      <c r="E11" t="s">
        <v>23</v>
      </c>
    </row>
    <row r="12">
      <c r="A12">
        <v>3</v>
      </c>
      <c r="B12" t="s">
        <v>87</v>
      </c>
      <c r="C12" t="s">
        <v>82</v>
      </c>
      <c r="D12" s="6">
        <f>'Besoins'!$B$2*0.1666666667</f>
        <v>0.166667</v>
      </c>
      <c r="E12" t="s">
        <v>23</v>
      </c>
    </row>
    <row r="13">
      <c r="A13">
        <v>3</v>
      </c>
      <c r="B13" t="s">
        <v>88</v>
      </c>
      <c r="C13" t="s">
        <v>75</v>
      </c>
      <c r="D13" s="6">
        <f>'Besoins'!$B$2*0.0833333333</f>
        <v>0.083333</v>
      </c>
      <c r="E13" t="s">
        <v>23</v>
      </c>
    </row>
    <row r="14">
      <c r="A14">
        <v>4</v>
      </c>
      <c r="B14" t="s">
        <v>89</v>
      </c>
      <c r="C14" t="s">
        <v>82</v>
      </c>
      <c r="D14" s="6">
        <f>'Besoins'!$B$2*0.0833333333</f>
        <v>0.083333</v>
      </c>
      <c r="E14" t="s">
        <v>15</v>
      </c>
    </row>
    <row r="15">
      <c r="A15">
        <v>2</v>
      </c>
      <c r="B15" t="s">
        <v>90</v>
      </c>
      <c r="C15" t="s">
        <v>75</v>
      </c>
      <c r="D15" s="6">
        <f>'Besoins'!$B$2*1.38</f>
        <v>1.38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'Besoins'!$B$2*0.54</f>
        <v>0.54</v>
      </c>
      <c r="E16" t="s">
        <v>23</v>
      </c>
    </row>
    <row r="17">
      <c r="A17">
        <v>3</v>
      </c>
      <c r="B17" t="s">
        <v>87</v>
      </c>
      <c r="C17" t="s">
        <v>82</v>
      </c>
      <c r="D17" s="6">
        <f>'Besoins'!$B$2*0.3</f>
        <v>0.3</v>
      </c>
      <c r="E17" t="s">
        <v>23</v>
      </c>
    </row>
    <row r="18">
      <c r="A18">
        <v>3</v>
      </c>
      <c r="B18" t="s">
        <v>92</v>
      </c>
      <c r="C18" t="s">
        <v>75</v>
      </c>
      <c r="D18" s="6">
        <f>'Besoins'!$B$2*0.54</f>
        <v>0.54</v>
      </c>
      <c r="E18" t="s">
        <v>15</v>
      </c>
    </row>
    <row r="19">
      <c r="A19">
        <v>4</v>
      </c>
      <c r="B19" t="s">
        <v>93</v>
      </c>
      <c r="C19" t="s">
        <v>80</v>
      </c>
      <c r="D19" s="6">
        <f>'Besoins'!$B$2*6</f>
        <v>6</v>
      </c>
      <c r="E19" t="s">
        <v>3</v>
      </c>
    </row>
    <row r="20">
      <c r="A20">
        <v>4</v>
      </c>
      <c r="B20" t="s">
        <v>81</v>
      </c>
      <c r="C20" t="s">
        <v>82</v>
      </c>
      <c r="D20" s="6">
        <f>'Besoins'!$B$2*0.324</f>
        <v>0.324</v>
      </c>
      <c r="E20" t="s">
        <v>15</v>
      </c>
    </row>
    <row r="21">
      <c r="A21">
        <v>3</v>
      </c>
      <c r="B21" t="s">
        <v>94</v>
      </c>
      <c r="C21" t="s">
        <v>80</v>
      </c>
      <c r="D21" s="6">
        <f>'Besoins'!$B$2*9</f>
        <v>9</v>
      </c>
      <c r="E21" t="s">
        <v>3</v>
      </c>
    </row>
    <row r="22">
      <c r="A22">
        <v>2</v>
      </c>
      <c r="B22" t="s">
        <v>95</v>
      </c>
      <c r="C22" t="s">
        <v>75</v>
      </c>
      <c r="D22" s="6">
        <f>'Besoins'!$B$2*1.38</f>
        <v>1.38</v>
      </c>
      <c r="E22" t="s">
        <v>15</v>
      </c>
    </row>
    <row r="23">
      <c r="A23">
        <v>3</v>
      </c>
      <c r="B23" t="s">
        <v>91</v>
      </c>
      <c r="C23" t="s">
        <v>82</v>
      </c>
      <c r="D23" s="6">
        <f>'Besoins'!$B$2*0.54</f>
        <v>0.54</v>
      </c>
      <c r="E23" t="s">
        <v>23</v>
      </c>
    </row>
    <row r="24">
      <c r="A24">
        <v>3</v>
      </c>
      <c r="B24" t="s">
        <v>96</v>
      </c>
      <c r="C24" t="s">
        <v>82</v>
      </c>
      <c r="D24" s="6">
        <f>'Besoins'!$B$2*0.3</f>
        <v>0.3</v>
      </c>
      <c r="E24" t="s">
        <v>23</v>
      </c>
    </row>
    <row r="25">
      <c r="A25">
        <v>3</v>
      </c>
      <c r="B25" t="s">
        <v>97</v>
      </c>
      <c r="C25" t="s">
        <v>75</v>
      </c>
      <c r="D25" s="6">
        <f>'Besoins'!$B$2*0.54</f>
        <v>0.54</v>
      </c>
      <c r="E25" t="s">
        <v>15</v>
      </c>
    </row>
    <row r="26">
      <c r="A26">
        <v>4</v>
      </c>
      <c r="B26" t="s">
        <v>93</v>
      </c>
      <c r="C26" t="s">
        <v>80</v>
      </c>
      <c r="D26" s="6">
        <f>'Besoins'!$B$2*6</f>
        <v>6</v>
      </c>
      <c r="E26" t="s">
        <v>3</v>
      </c>
    </row>
    <row r="27">
      <c r="A27">
        <v>4</v>
      </c>
      <c r="B27" t="s">
        <v>81</v>
      </c>
      <c r="C27" t="s">
        <v>82</v>
      </c>
      <c r="D27" s="6">
        <f>'Besoins'!$B$2*0.324</f>
        <v>0.324</v>
      </c>
      <c r="E27" t="s">
        <v>15</v>
      </c>
    </row>
    <row r="28">
      <c r="A28">
        <v>4</v>
      </c>
      <c r="B28" t="s">
        <v>98</v>
      </c>
      <c r="C28" t="s">
        <v>82</v>
      </c>
      <c r="D28" s="6">
        <f>'Besoins'!$B$2*0.084</f>
        <v>0.084</v>
      </c>
      <c r="E28" t="s">
        <v>23</v>
      </c>
    </row>
    <row r="29">
      <c r="A29">
        <v>3</v>
      </c>
      <c r="B29" t="s">
        <v>94</v>
      </c>
      <c r="C29" t="s">
        <v>80</v>
      </c>
      <c r="D29" s="6">
        <f>'Besoins'!$B$2*9</f>
        <v>9</v>
      </c>
      <c r="E29" t="s">
        <v>3</v>
      </c>
    </row>
    <row r="30">
      <c r="A30">
        <v>2</v>
      </c>
      <c r="B30" t="s">
        <v>99</v>
      </c>
      <c r="C30" t="s">
        <v>75</v>
      </c>
      <c r="D30" s="6">
        <f>'Besoins'!$B$2*0.405</f>
        <v>0.405</v>
      </c>
      <c r="E30" t="s">
        <v>15</v>
      </c>
    </row>
    <row r="31">
      <c r="A31">
        <v>3</v>
      </c>
      <c r="B31" t="s">
        <v>87</v>
      </c>
      <c r="C31" t="s">
        <v>82</v>
      </c>
      <c r="D31" s="6">
        <f>'Besoins'!$B$2*0.2025</f>
        <v>0.2025</v>
      </c>
      <c r="E31" t="s">
        <v>23</v>
      </c>
    </row>
    <row r="32">
      <c r="A32">
        <v>3</v>
      </c>
      <c r="B32" t="s">
        <v>100</v>
      </c>
      <c r="C32" t="s">
        <v>82</v>
      </c>
      <c r="D32" s="6">
        <f>'Besoins'!$B$2*0.0675</f>
        <v>0.0675</v>
      </c>
      <c r="E32" t="s">
        <v>23</v>
      </c>
    </row>
    <row r="33">
      <c r="A33">
        <v>3</v>
      </c>
      <c r="B33" t="s">
        <v>101</v>
      </c>
      <c r="C33" t="s">
        <v>82</v>
      </c>
      <c r="D33" s="6">
        <f>'Besoins'!$B$2*0.135</f>
        <v>0.135</v>
      </c>
      <c r="E33" t="s">
        <v>15</v>
      </c>
    </row>
    <row r="34">
      <c r="A34">
        <v>3</v>
      </c>
      <c r="B34" t="s">
        <v>94</v>
      </c>
      <c r="C34" t="s">
        <v>80</v>
      </c>
      <c r="D34" s="6">
        <f>'Besoins'!$B$2*4.5</f>
        <v>4.5</v>
      </c>
      <c r="E34" t="s">
        <v>3</v>
      </c>
    </row>
    <row r="35">
      <c r="A35">
        <v>2</v>
      </c>
      <c r="B35" t="s">
        <v>102</v>
      </c>
      <c r="C35" t="s">
        <v>75</v>
      </c>
      <c r="D35" s="6">
        <f>'Besoins'!$B$2*0.405</f>
        <v>0.405</v>
      </c>
      <c r="E35" t="s">
        <v>15</v>
      </c>
    </row>
    <row r="36">
      <c r="A36">
        <v>3</v>
      </c>
      <c r="B36" t="s">
        <v>96</v>
      </c>
      <c r="C36" t="s">
        <v>82</v>
      </c>
      <c r="D36" s="6">
        <f>'Besoins'!$B$2*0.2025</f>
        <v>0.2025</v>
      </c>
      <c r="E36" t="s">
        <v>23</v>
      </c>
    </row>
    <row r="37">
      <c r="A37">
        <v>3</v>
      </c>
      <c r="B37" t="s">
        <v>100</v>
      </c>
      <c r="C37" t="s">
        <v>82</v>
      </c>
      <c r="D37" s="6">
        <f>'Besoins'!$B$2*0.0675</f>
        <v>0.0675</v>
      </c>
      <c r="E37" t="s">
        <v>23</v>
      </c>
    </row>
    <row r="38">
      <c r="A38">
        <v>3</v>
      </c>
      <c r="B38" t="s">
        <v>101</v>
      </c>
      <c r="C38" t="s">
        <v>82</v>
      </c>
      <c r="D38" s="6">
        <f>'Besoins'!$B$2*0.135</f>
        <v>0.135</v>
      </c>
      <c r="E38" t="s">
        <v>15</v>
      </c>
    </row>
    <row r="39">
      <c r="A39">
        <v>3</v>
      </c>
      <c r="B39" t="s">
        <v>94</v>
      </c>
      <c r="C39" t="s">
        <v>80</v>
      </c>
      <c r="D39" s="6">
        <f>'Besoins'!$B$2*4.5</f>
        <v>4.5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111</v>
      </c>
      <c r="B25"/>
      <c r="C25"/>
      <c r="D25"/>
    </row>
    <row r="26">
      <c r="A26" t="s" s="16">
        <v>112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118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119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2026-08-01T07:07:36Z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2026-08-01T07:07:36Z</dcterms:modified>
  <cp:revision>1</cp:revision>
</cp:coreProperties>
</file>