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<sst xmlns="http://schemas.openxmlformats.org/spreadsheetml/2006/main" count="148" uniqueCount="148">
  <si>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</si>
  <si>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</si>
  <si>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SAUCE TOMATE</t>
  </si>
  <si>
    <t>Code</t>
  </si>
  <si>
    <t>GRO_CDC_204</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</si>
  <si>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</si>
  <si>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</si>
  <si>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</si>
  <si>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</si>
  <si>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</si>
  <si>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</si>
  <si>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</si>
  <si>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</si>
  <si>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</si>
  <si>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</si>
  <si>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</si>
  <si>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</si>
  <si>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</si>
  <si>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</si>
  <si>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</si>
  <si>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</si>
  <si>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</si>
  <si>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</si>
  <si>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</si>
  <si>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</si>
  <si>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</si>
  <si>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</si>
  <si>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</si>
  <si>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</si>
  <si>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</si>
  <si>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</si>
  <si>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</si>
  <si>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</si>
  <si>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</si>
  <si>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</si>
  <si>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</si>
  <si>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</si>
  <si>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</si>
  <si>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</si>
  <si>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</si>
  <si>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</si>
  <si>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</si>
  <si>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</si>
  <si>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</si>
  <si>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</si>
  <si>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</si>
  <si>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</si>
  <si>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</si>
  <si>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</si>
  <si>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</si>
  <si>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</si>
  <si>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</si>
  <si>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</si>
  <si>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</si>
  <si>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</si>
  <si>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</si>
  <si>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</si>
  <si>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</si>
  <si>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</si>
  <si>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</si>
  <si>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</si>
  <si>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</si>
  <si>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</si>
  <si>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</si>
  <si>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</si>
  <si>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</si>
  <si>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</si>
  <si>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</si>
  <si>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</si>
  <si>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</si>
  <si>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</si>
  <si>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</si>
  <si>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</si>
  <si>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</si>
  <si>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</si>
  <si>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</si>
  <si>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</si>
  <si>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</si>
  <si>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</si>
  <si>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</si>
  <si>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</si>
  <si>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</si>
  <si>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</si>
  <si>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</si>
  <si>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Niveau</t>
  </si>
  <si>
    <t>Composant</t>
  </si>
  <si>
    <t>Type</t>
  </si>
  <si>
    <t>Quantité (pour 100 pc)</t>
  </si>
  <si>
    <t>recette</t>
  </si>
  <si>
    <t>Sauces collectivité</t>
  </si>
  <si>
    <t xml:space="preserve">    ↳ Concentré de tomate double</t>
  </si>
  <si>
    <t>matiere</t>
  </si>
  <si>
    <t xml:space="preserve">    ↳ Fond Blanc de Veau</t>
  </si>
  <si>
    <t>Fonds et bouillons de base</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</si>
  <si>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</si>
  <si>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</si>
  <si>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</si>
  <si>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</si>
  <si>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</si>
  <si>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</si>
  <si>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</si>
  <si>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</si>
  <si>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</si>
  <si>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</si>
  <si>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</si>
  <si>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</si>
  <si>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</si>
  <si>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</si>
  <si>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</si>
  <si>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</si>
  <si>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</si>
  <si>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</si>
  <si>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</si>
  <si>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Recette</t>
  </si>
  <si>
    <t>#</t>
  </si>
  <si>
    <t>Verbe</t>
  </si>
  <si>
    <t>Étape</t>
  </si>
  <si>
    <t>Précision technique</t>
  </si>
  <si>
    <t>Durée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</si>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</sst>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28.72368</v>
      </c>
    </row>
    <row r="12">
      <c r="A12" t="s" s="3">
        <v>16</v>
      </c>
      <c r="B12" s="4">
        <v>0.2872368</v>
      </c>
    </row>
    <row r="13">
      <c r="A13"/>
      <c r="B13"/>
    </row>
    <row r="14">
      <c r="A14" t="s" s="5">
        <v>17</v>
      </c>
      <c r="B14" t="s" s="5">
        <v>14</v>
      </c>
    </row>
    <row r="15">
      <c r="A15" t="s" s="5">
        <v>18</v>
      </c>
      <c r="B15" s="6">
        <v>28.72368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3.9</v>
      </c>
      <c r="E7" s="11">
        <f>D7*$B$2</f>
        <v>3.9</v>
      </c>
      <c r="F7" t="s">
        <v>34</v>
      </c>
      <c r="G7" s="4">
        <f>E7*2.8</f>
        <v>10.92</v>
      </c>
    </row>
    <row r="8">
      <c r="A8" t="s" s="12">
        <v>35</v>
      </c>
      <c r="B8" t="s">
        <v>36</v>
      </c>
      <c r="C8" t="s">
        <v>37</v>
      </c>
      <c r="D8" s="9">
        <v>6</v>
      </c>
      <c r="E8" s="11">
        <f>D8*$B$2</f>
        <v>6</v>
      </c>
      <c r="F8" t="s">
        <v>38</v>
      </c>
      <c r="G8" s="4">
        <f>E8*0.003</f>
        <v>0.018</v>
      </c>
    </row>
    <row r="9">
      <c r="A9" t="s">
        <v>39</v>
      </c>
      <c r="B9" t="s">
        <v>40</v>
      </c>
      <c r="C9" t="s">
        <v>41</v>
      </c>
      <c r="D9" s="9">
        <v>0.0108</v>
      </c>
      <c r="E9" s="11">
        <f>D9*$B$2</f>
        <v>0.0108</v>
      </c>
      <c r="F9" t="s">
        <v>34</v>
      </c>
      <c r="G9" s="4">
        <f>E9*12.5</f>
        <v>0.135</v>
      </c>
    </row>
    <row r="10">
      <c r="A10" t="s">
        <v>42</v>
      </c>
      <c r="B10" t="s">
        <v>43</v>
      </c>
      <c r="C10" t="s">
        <v>44</v>
      </c>
      <c r="D10" s="9">
        <v>0.0008</v>
      </c>
      <c r="E10" s="11">
        <f>D10*$B$2</f>
        <v>0.0008</v>
      </c>
      <c r="F10" t="s">
        <v>34</v>
      </c>
      <c r="G10" s="4">
        <f>E10*14</f>
        <v>0.0112</v>
      </c>
    </row>
    <row r="11">
      <c r="A11" t="s">
        <v>45</v>
      </c>
      <c r="B11" t="s">
        <v>46</v>
      </c>
      <c r="C11" t="s">
        <v>47</v>
      </c>
      <c r="D11" s="9">
        <v>0.015</v>
      </c>
      <c r="E11" s="11">
        <f>D11*$B$2</f>
        <v>0.015</v>
      </c>
      <c r="F11" t="s">
        <v>34</v>
      </c>
      <c r="G11" s="4">
        <f>E11*9.5</f>
        <v>0.1425</v>
      </c>
    </row>
    <row r="12">
      <c r="A12" t="s">
        <v>48</v>
      </c>
      <c r="B12" t="s">
        <v>49</v>
      </c>
      <c r="C12" t="s">
        <v>50</v>
      </c>
      <c r="D12" s="9">
        <v>0.2</v>
      </c>
      <c r="E12" s="11">
        <f>D12*$B$2</f>
        <v>0.2</v>
      </c>
      <c r="F12" t="s">
        <v>34</v>
      </c>
      <c r="G12" s="4">
        <f>E12*0.56</f>
        <v>0.112</v>
      </c>
    </row>
    <row r="13">
      <c r="A13" t="s">
        <v>51</v>
      </c>
      <c r="B13" t="s">
        <v>52</v>
      </c>
      <c r="C13" t="s">
        <v>53</v>
      </c>
      <c r="D13" s="9">
        <v>0.5</v>
      </c>
      <c r="E13" s="11">
        <f>D13*$B$2</f>
        <v>0.5</v>
      </c>
      <c r="F13" t="s">
        <v>34</v>
      </c>
      <c r="G13" s="4">
        <f>E13*3.6</f>
        <v>1.8</v>
      </c>
    </row>
    <row r="14">
      <c r="A14" t="s">
        <v>54</v>
      </c>
      <c r="B14" t="s">
        <v>55</v>
      </c>
      <c r="C14" t="s">
        <v>56</v>
      </c>
      <c r="D14" s="9">
        <v>0.08</v>
      </c>
      <c r="E14" s="11">
        <f>D14*$B$2</f>
        <v>0.08</v>
      </c>
      <c r="F14" t="s">
        <v>57</v>
      </c>
      <c r="G14" s="4">
        <f>E14*1.8</f>
        <v>0.144</v>
      </c>
    </row>
    <row r="15">
      <c r="A15" t="s">
        <v>58</v>
      </c>
      <c r="B15" t="s">
        <v>59</v>
      </c>
      <c r="C15" t="s">
        <v>56</v>
      </c>
      <c r="D15" s="9">
        <v>0.064</v>
      </c>
      <c r="E15" s="11">
        <f>D15*$B$2</f>
        <v>0.064</v>
      </c>
      <c r="F15" t="s">
        <v>34</v>
      </c>
      <c r="G15" s="4">
        <f>E15*1.8</f>
        <v>0.1152</v>
      </c>
    </row>
    <row r="16">
      <c r="A16" t="s">
        <v>60</v>
      </c>
      <c r="B16" t="s">
        <v>61</v>
      </c>
      <c r="C16" t="s">
        <v>56</v>
      </c>
      <c r="D16" s="9">
        <v>0.08</v>
      </c>
      <c r="E16" s="11">
        <f>D16*$B$2</f>
        <v>0.08</v>
      </c>
      <c r="F16" t="s">
        <v>34</v>
      </c>
      <c r="G16" s="4">
        <f>E16*0.4</f>
        <v>0.032</v>
      </c>
    </row>
    <row r="17">
      <c r="A17" t="s">
        <v>62</v>
      </c>
      <c r="B17" t="s">
        <v>63</v>
      </c>
      <c r="C17" t="s">
        <v>56</v>
      </c>
      <c r="D17" s="9">
        <v>0.16</v>
      </c>
      <c r="E17" s="11">
        <f>D17*$B$2</f>
        <v>0.16</v>
      </c>
      <c r="F17" t="s">
        <v>34</v>
      </c>
      <c r="G17" s="4">
        <f>E17*0.9</f>
        <v>0.144</v>
      </c>
    </row>
    <row r="18">
      <c r="A18" t="s">
        <v>64</v>
      </c>
      <c r="B18" t="s">
        <v>65</v>
      </c>
      <c r="C18" t="s">
        <v>66</v>
      </c>
      <c r="D18" s="9">
        <v>0.2</v>
      </c>
      <c r="E18" s="11">
        <f>D18*$B$2</f>
        <v>0.2</v>
      </c>
      <c r="F18" t="s">
        <v>34</v>
      </c>
      <c r="G18" s="4">
        <f>E18*8.11</f>
        <v>1.622</v>
      </c>
    </row>
    <row r="19">
      <c r="A19" t="s">
        <v>67</v>
      </c>
      <c r="B19" t="s">
        <v>68</v>
      </c>
      <c r="C19" t="s">
        <v>69</v>
      </c>
      <c r="D19" s="9">
        <v>0.0308</v>
      </c>
      <c r="E19" s="11">
        <f>D19*$B$2</f>
        <v>0.0308</v>
      </c>
      <c r="F19" t="s">
        <v>34</v>
      </c>
      <c r="G19" s="4">
        <f>E19*0.35</f>
        <v>0.01078</v>
      </c>
    </row>
    <row r="20">
      <c r="A20" t="s">
        <v>70</v>
      </c>
      <c r="B20" t="s">
        <v>71</v>
      </c>
      <c r="C20" t="s">
        <v>72</v>
      </c>
      <c r="D20" s="9">
        <v>0.1</v>
      </c>
      <c r="E20" s="11">
        <f>D20*$B$2</f>
        <v>0.1</v>
      </c>
      <c r="F20" t="s">
        <v>34</v>
      </c>
      <c r="G20" s="4">
        <f>E20*0.82</f>
        <v>0.082</v>
      </c>
    </row>
    <row r="21">
      <c r="A21" t="s">
        <v>73</v>
      </c>
      <c r="B21" t="s">
        <v>74</v>
      </c>
      <c r="C21" t="s">
        <v>75</v>
      </c>
      <c r="D21" s="9">
        <v>1.5</v>
      </c>
      <c r="E21" s="11">
        <f>D21*$B$2</f>
        <v>1.5</v>
      </c>
      <c r="F21" t="s">
        <v>34</v>
      </c>
      <c r="G21" s="4">
        <f>E21*3.89</f>
        <v>5.835</v>
      </c>
    </row>
    <row r="22">
      <c r="A22" t="s" s="12">
        <v>76</v>
      </c>
      <c r="B22" t="s">
        <v>77</v>
      </c>
      <c r="C22" t="s">
        <v>78</v>
      </c>
      <c r="D22" s="9">
        <v>0.8</v>
      </c>
      <c r="E22" s="11">
        <f>D22*$B$2</f>
        <v>0.8</v>
      </c>
      <c r="F22" t="s">
        <v>34</v>
      </c>
      <c r="G22" s="4">
        <f>E22*5</f>
        <v>4</v>
      </c>
    </row>
    <row r="23">
      <c r="A23" t="s" s="12">
        <v>79</v>
      </c>
      <c r="B23" t="s">
        <v>80</v>
      </c>
      <c r="C23" t="s">
        <v>78</v>
      </c>
      <c r="D23" s="9">
        <v>0.8</v>
      </c>
      <c r="E23" s="11">
        <f>D23*$B$2</f>
        <v>0.8</v>
      </c>
      <c r="F23" t="s">
        <v>34</v>
      </c>
      <c r="G23" s="4">
        <f>E23*2.5</f>
        <v>2</v>
      </c>
    </row>
    <row r="24">
      <c r="A24" t="s" s="12">
        <v>81</v>
      </c>
      <c r="B24" t="s">
        <v>82</v>
      </c>
      <c r="C24" t="s">
        <v>78</v>
      </c>
      <c r="D24" s="9">
        <v>0.8</v>
      </c>
      <c r="E24" s="11">
        <f>D24*$B$2</f>
        <v>0.8</v>
      </c>
      <c r="F24" t="s">
        <v>34</v>
      </c>
      <c r="G24" s="4">
        <f>E24*2</f>
        <v>1.6</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3.9</v>
      </c>
      <c r="E3" t="s">
        <v>34</v>
      </c>
      <c r="F3" t="s">
        <v>33</v>
      </c>
    </row>
    <row r="4">
      <c r="A4">
        <v>1</v>
      </c>
      <c r="B4" t="s">
        <v>92</v>
      </c>
      <c r="C4" t="s">
        <v>88</v>
      </c>
      <c r="D4" s="11">
        <v>6</v>
      </c>
      <c r="E4" t="s">
        <v>38</v>
      </c>
      <c r="F4" t="s">
        <v>93</v>
      </c>
    </row>
    <row r="5">
      <c r="A5">
        <v>2</v>
      </c>
      <c r="B5" t="s">
        <v>94</v>
      </c>
      <c r="C5" t="s">
        <v>91</v>
      </c>
      <c r="D5" s="11">
        <v>6</v>
      </c>
      <c r="E5" t="s">
        <v>38</v>
      </c>
      <c r="F5" t="s">
        <v>37</v>
      </c>
    </row>
    <row r="6">
      <c r="A6">
        <v>2</v>
      </c>
      <c r="B6" t="s">
        <v>95</v>
      </c>
      <c r="C6" t="s">
        <v>91</v>
      </c>
      <c r="D6" s="11">
        <v>0.8</v>
      </c>
      <c r="E6" t="s">
        <v>34</v>
      </c>
      <c r="F6" t="s">
        <v>78</v>
      </c>
    </row>
    <row r="7">
      <c r="A7">
        <v>2</v>
      </c>
      <c r="B7" t="s">
        <v>96</v>
      </c>
      <c r="C7" t="s">
        <v>91</v>
      </c>
      <c r="D7" s="11">
        <v>0.8</v>
      </c>
      <c r="E7" t="s">
        <v>34</v>
      </c>
      <c r="F7" t="s">
        <v>78</v>
      </c>
    </row>
    <row r="8">
      <c r="A8">
        <v>2</v>
      </c>
      <c r="B8" t="s">
        <v>97</v>
      </c>
      <c r="C8" t="s">
        <v>91</v>
      </c>
      <c r="D8" s="11">
        <v>0.8</v>
      </c>
      <c r="E8" t="s">
        <v>34</v>
      </c>
      <c r="F8" t="s">
        <v>78</v>
      </c>
    </row>
    <row r="9">
      <c r="A9">
        <v>2</v>
      </c>
      <c r="B9" t="s">
        <v>98</v>
      </c>
      <c r="C9" t="s">
        <v>91</v>
      </c>
      <c r="D9" s="11">
        <v>0.08</v>
      </c>
      <c r="E9" t="s">
        <v>34</v>
      </c>
      <c r="F9" t="s">
        <v>56</v>
      </c>
    </row>
    <row r="10">
      <c r="A10">
        <v>2</v>
      </c>
      <c r="B10" t="s">
        <v>99</v>
      </c>
      <c r="C10" t="s">
        <v>91</v>
      </c>
      <c r="D10" s="11">
        <v>0.08</v>
      </c>
      <c r="E10" t="s">
        <v>34</v>
      </c>
      <c r="F10" t="s">
        <v>56</v>
      </c>
    </row>
    <row r="11">
      <c r="A11">
        <v>2</v>
      </c>
      <c r="B11" t="s">
        <v>100</v>
      </c>
      <c r="C11" t="s">
        <v>91</v>
      </c>
      <c r="D11" s="11">
        <v>0.16</v>
      </c>
      <c r="E11" t="s">
        <v>34</v>
      </c>
      <c r="F11" t="s">
        <v>56</v>
      </c>
    </row>
    <row r="12">
      <c r="A12">
        <v>2</v>
      </c>
      <c r="B12" t="s">
        <v>101</v>
      </c>
      <c r="C12" t="s">
        <v>91</v>
      </c>
      <c r="D12" s="11">
        <v>0.064</v>
      </c>
      <c r="E12" t="s">
        <v>34</v>
      </c>
      <c r="F12" t="s">
        <v>56</v>
      </c>
    </row>
    <row r="13">
      <c r="A13">
        <v>2</v>
      </c>
      <c r="B13" t="s">
        <v>102</v>
      </c>
      <c r="C13" t="s">
        <v>91</v>
      </c>
      <c r="D13" s="11">
        <v>0.001</v>
      </c>
      <c r="E13" t="s">
        <v>34</v>
      </c>
      <c r="F13" t="s">
        <v>44</v>
      </c>
    </row>
    <row r="14">
      <c r="A14">
        <v>2</v>
      </c>
      <c r="B14" t="s">
        <v>103</v>
      </c>
      <c r="C14" t="s">
        <v>91</v>
      </c>
      <c r="D14" s="11">
        <v>0.001</v>
      </c>
      <c r="E14" t="s">
        <v>34</v>
      </c>
      <c r="F14" t="s">
        <v>41</v>
      </c>
    </row>
    <row r="15">
      <c r="A15">
        <v>2</v>
      </c>
      <c r="B15" t="s">
        <v>104</v>
      </c>
      <c r="C15" t="s">
        <v>91</v>
      </c>
      <c r="D15" s="11">
        <v>0.001</v>
      </c>
      <c r="E15" t="s">
        <v>34</v>
      </c>
      <c r="F15" t="s">
        <v>69</v>
      </c>
    </row>
    <row r="16">
      <c r="A16">
        <v>1</v>
      </c>
      <c r="B16" t="s">
        <v>105</v>
      </c>
      <c r="C16" t="s">
        <v>91</v>
      </c>
      <c r="D16" s="11">
        <v>1.5</v>
      </c>
      <c r="E16" t="s">
        <v>34</v>
      </c>
      <c r="F16" t="s">
        <v>75</v>
      </c>
    </row>
    <row r="17">
      <c r="A17">
        <v>1</v>
      </c>
      <c r="B17" t="s">
        <v>106</v>
      </c>
      <c r="C17" t="s">
        <v>91</v>
      </c>
      <c r="D17" s="11">
        <v>0.2</v>
      </c>
      <c r="E17" t="s">
        <v>34</v>
      </c>
      <c r="F17" t="s">
        <v>50</v>
      </c>
    </row>
    <row r="18">
      <c r="A18">
        <v>1</v>
      </c>
      <c r="B18" t="s">
        <v>107</v>
      </c>
      <c r="C18" t="s">
        <v>91</v>
      </c>
      <c r="D18" s="11">
        <v>0.5</v>
      </c>
      <c r="E18" t="s">
        <v>34</v>
      </c>
      <c r="F18" t="s">
        <v>53</v>
      </c>
    </row>
    <row r="19">
      <c r="A19">
        <v>1</v>
      </c>
      <c r="B19" t="s">
        <v>108</v>
      </c>
      <c r="C19" t="s">
        <v>91</v>
      </c>
      <c r="D19" s="11">
        <v>0.015</v>
      </c>
      <c r="E19" t="s">
        <v>34</v>
      </c>
      <c r="F19" t="s">
        <v>47</v>
      </c>
    </row>
    <row r="20">
      <c r="A20">
        <v>1</v>
      </c>
      <c r="B20" t="s">
        <v>109</v>
      </c>
      <c r="C20" t="s">
        <v>91</v>
      </c>
      <c r="D20" s="11">
        <v>0.2</v>
      </c>
      <c r="E20" t="s">
        <v>34</v>
      </c>
      <c r="F20" t="s">
        <v>66</v>
      </c>
    </row>
    <row r="21">
      <c r="A21">
        <v>1</v>
      </c>
      <c r="B21" t="s">
        <v>110</v>
      </c>
      <c r="C21" t="s">
        <v>91</v>
      </c>
      <c r="D21" s="11">
        <v>0.1</v>
      </c>
      <c r="E21" t="s">
        <v>34</v>
      </c>
      <c r="F21" t="s">
        <v>72</v>
      </c>
    </row>
    <row r="22">
      <c r="A22">
        <v>1</v>
      </c>
      <c r="B22" t="s">
        <v>111</v>
      </c>
      <c r="C22" t="s">
        <v>91</v>
      </c>
      <c r="D22" s="11">
        <v>0.03</v>
      </c>
      <c r="E22" t="s">
        <v>34</v>
      </c>
      <c r="F22" t="s">
        <v>69</v>
      </c>
    </row>
    <row r="23">
      <c r="A23">
        <v>1</v>
      </c>
      <c r="B23" t="s">
        <v>112</v>
      </c>
      <c r="C23" t="s">
        <v>91</v>
      </c>
      <c r="D23" s="11">
        <v>0.01</v>
      </c>
      <c r="E23" t="s">
        <v>34</v>
      </c>
      <c r="F2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4"/>
      <c r="F3"/>
    </row>
    <row r="4">
      <c r="A4" t="s">
        <v>2</v>
      </c>
      <c r="B4">
        <v>3</v>
      </c>
      <c r="C4"/>
      <c r="D4" t="inlineStr" s="14">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4"/>
      <c r="F4"/>
    </row>
    <row r="5">
      <c r="A5" t="s">
        <v>2</v>
      </c>
      <c r="B5">
        <v>4</v>
      </c>
      <c r="C5"/>
      <c r="D5" t="inlineStr" s="14">
        <is>
          <t>Suggestions — Cette sauce tomate de base peut être aromatisée avec du basilic, de l'origan, de la fleur de thym, etc. Monter au beurre. Elle peut être ajoutée à un fond de cuisson ou à une autre sauce.</t>
        </is>
      </c>
      <c r="E5" t="s" s="14"/>
      <c r="F5"/>
    </row>
    <row r="6">
      <c r="A6" t="s">
        <v>119</v>
      </c>
      <c r="B6">
        <v>1</v>
      </c>
      <c r="C6" t="s">
        <v>120</v>
      </c>
      <c r="D6" t="s" s="14">
        <v>121</v>
      </c>
      <c r="E6" t="s" s="14">
        <v>122</v>
      </c>
      <c r="F6"/>
    </row>
    <row r="7">
      <c r="A7" t="s">
        <v>119</v>
      </c>
      <c r="B7">
        <v>2</v>
      </c>
      <c r="C7" t="s">
        <v>123</v>
      </c>
      <c r="D7" t="s" s="14">
        <v>124</v>
      </c>
      <c r="E7" t="s" s="14">
        <v>125</v>
      </c>
      <c r="F7"/>
    </row>
    <row r="8">
      <c r="A8" t="s">
        <v>119</v>
      </c>
      <c r="B8">
        <v>3</v>
      </c>
      <c r="C8" t="s">
        <v>126</v>
      </c>
      <c r="D8" t="s" s="14">
        <v>127</v>
      </c>
      <c r="E8" t="s" s="14">
        <v>128</v>
      </c>
      <c r="F8"/>
    </row>
    <row r="9">
      <c r="A9" t="s">
        <v>119</v>
      </c>
      <c r="B9">
        <v>4</v>
      </c>
      <c r="C9" t="s">
        <v>129</v>
      </c>
      <c r="D9" t="s" s="14">
        <v>130</v>
      </c>
      <c r="E9" t="s" s="14">
        <v>131</v>
      </c>
      <c r="F9"/>
    </row>
    <row r="10">
      <c r="A10" t="s">
        <v>119</v>
      </c>
      <c r="B10">
        <v>5</v>
      </c>
      <c r="C10" t="s">
        <v>123</v>
      </c>
      <c r="D10" t="s" s="14">
        <v>132</v>
      </c>
      <c r="E10" t="s" s="14">
        <v>133</v>
      </c>
      <c r="F10"/>
    </row>
    <row r="11">
      <c r="A11" t="s">
        <v>119</v>
      </c>
      <c r="B11">
        <v>6</v>
      </c>
      <c r="C11" t="s">
        <v>134</v>
      </c>
      <c r="D11" t="s" s="14">
        <v>135</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7">
        <v>136</v>
      </c>
      <c r="B1"/>
      <c r="C1"/>
      <c r="D1"/>
    </row>
    <row r="2">
      <c r="A2" t="str" s="15">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6">
        <v>137</v>
      </c>
      <c r="B4"/>
      <c r="C4"/>
      <c r="D4"/>
    </row>
    <row r="5">
      <c r="A5" t="s" s="17">
        <v>138</v>
      </c>
      <c r="B5" t="str" s="14">
        <f>Procedure!D2</f>
        <v>Mise en place du poste de travail — Vérifier les D.L.C., peser les denrées, sélectionner le matériel. Désinfecter le matériel et le poste de travail suivant les protocoles.</v>
      </c>
      <c r="C5"/>
      <c r="D5"/>
    </row>
    <row r="6">
      <c r="A6" t="s" s="17">
        <v>139</v>
      </c>
      <c r="B6" t="str" s="14">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140</v>
      </c>
      <c r="C7" s="11">
        <f>'Besoins'!$B$2*6</f>
        <v>6</v>
      </c>
      <c r="D7" t="s">
        <v>38</v>
      </c>
    </row>
    <row r="8">
      <c r="A8"/>
      <c r="B8" t="str">
        <f>Besoins!B7</f>
        <v>Concentré de tomate double</v>
      </c>
      <c r="C8" s="11">
        <f>Besoins!E7</f>
        <v>3.9</v>
      </c>
      <c r="D8" t="str">
        <f>Besoins!F7</f>
        <v>kg</v>
      </c>
    </row>
    <row r="9">
      <c r="A9" t="s" s="17">
        <v>141</v>
      </c>
      <c r="B9" t="str" s="14">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11">
        <f>Besoins!E21</f>
        <v>1.5</v>
      </c>
      <c r="D10" t="str">
        <f>Besoins!F21</f>
        <v>kg</v>
      </c>
    </row>
    <row r="11">
      <c r="A11"/>
      <c r="B11" t="str">
        <f>Besoins!B12</f>
        <v>Farine de blé T55</v>
      </c>
      <c r="C11" s="11">
        <f>Besoins!E12</f>
        <v>0.2</v>
      </c>
      <c r="D11" t="str">
        <f>Besoins!F12</f>
        <v>kg</v>
      </c>
    </row>
    <row r="12">
      <c r="A12"/>
      <c r="B12" t="str">
        <f>Besoins!B13</f>
        <v>Margarine de pâtisserie 80% MG</v>
      </c>
      <c r="C12" s="11">
        <f>Besoins!E13</f>
        <v>0.5</v>
      </c>
      <c r="D12" t="str">
        <f>Besoins!F13</f>
        <v>kg</v>
      </c>
    </row>
    <row r="13">
      <c r="A13"/>
      <c r="B13" t="str">
        <f>Besoins!B11</f>
        <v>Herbes de Provence</v>
      </c>
      <c r="C13" s="11">
        <f>Besoins!E11</f>
        <v>0.015</v>
      </c>
      <c r="D13" t="str">
        <f>Besoins!F11</f>
        <v>kg</v>
      </c>
    </row>
    <row r="14">
      <c r="A14"/>
      <c r="B14" t="str">
        <f>Besoins!B18</f>
        <v>Ails pelés 4G</v>
      </c>
      <c r="C14" s="11">
        <f>Besoins!E18</f>
        <v>0.2</v>
      </c>
      <c r="D14" t="str">
        <f>Besoins!F18</f>
        <v>kg</v>
      </c>
    </row>
    <row r="15">
      <c r="A15"/>
      <c r="B15" t="str">
        <f>Besoins!B20</f>
        <v>Sucre blanc cristal sac 25 kg</v>
      </c>
      <c r="C15" s="11">
        <f>Besoins!E20</f>
        <v>0.1</v>
      </c>
      <c r="D15" t="str">
        <f>Besoins!F20</f>
        <v>kg</v>
      </c>
    </row>
    <row r="16">
      <c r="A16"/>
      <c r="B16" t="s">
        <v>142</v>
      </c>
      <c r="C16" s="11">
        <f>'Besoins'!$B$2*0.03</f>
        <v>0.03</v>
      </c>
      <c r="D16" t="s">
        <v>34</v>
      </c>
    </row>
    <row r="17">
      <c r="A17"/>
      <c r="B17" t="s">
        <v>143</v>
      </c>
      <c r="C17" s="11">
        <f>'Besoins'!$B$2*0.01</f>
        <v>0.01</v>
      </c>
      <c r="D17" t="s">
        <v>34</v>
      </c>
    </row>
    <row r="18">
      <c r="A18" t="s" s="17">
        <v>144</v>
      </c>
      <c r="B18" t="str" s="14">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6">
        <v>145</v>
      </c>
      <c r="B20"/>
      <c r="C20"/>
      <c r="D20"/>
    </row>
    <row r="21">
      <c r="A21" t="s" s="17">
        <v>138</v>
      </c>
      <c r="B21" t="str" s="14">
        <f>"[CONCASSER] "&amp;Procedure!D6</f>
        <v>[CONCASSER] Concasser les os et parures de veau — blanchir à l'eau froide</v>
      </c>
      <c r="C21"/>
      <c r="D21"/>
    </row>
    <row r="22">
      <c r="A22"/>
      <c r="B22" t="str" s="18">
        <f>"ℹ "&amp;Procedure!E6</f>
        <v>ℹ</v>
      </c>
      <c r="C22"/>
      <c r="D22"/>
    </row>
    <row r="23">
      <c r="A23" t="s" s="17">
        <v>139</v>
      </c>
      <c r="B23" t="str" s="14">
        <f>"[ÉPLUCHER] "&amp;Procedure!D7</f>
        <v>[ÉPLUCHER] Rafraîchir les ingrédients de base à l'eau courante</v>
      </c>
      <c r="C23"/>
      <c r="D23"/>
    </row>
    <row r="24">
      <c r="A24"/>
      <c r="B24" t="str" s="18">
        <f>"ℹ "&amp;Procedure!E7</f>
        <v>ℹ</v>
      </c>
      <c r="C24"/>
      <c r="D24"/>
    </row>
    <row r="25">
      <c r="A25" t="s" s="17">
        <v>141</v>
      </c>
      <c r="B25" t="str" s="14">
        <f>"[MARQUER] "&amp;Procedure!D8</f>
        <v>[MARQUER] Marquer le fond blanc en cuisson</v>
      </c>
      <c r="C25"/>
      <c r="D25"/>
    </row>
    <row r="26">
      <c r="A26"/>
      <c r="B26" t="str" s="18">
        <f>"ℹ "&amp;Procedure!E8</f>
        <v>ℹ</v>
      </c>
      <c r="C26"/>
      <c r="D26"/>
    </row>
    <row r="27">
      <c r="A27" t="s" s="17">
        <v>144</v>
      </c>
      <c r="B27" t="str" s="14">
        <f>"[ÉCUMER] "&amp;Procedure!D9</f>
        <v>[ÉCUMER] Écumer soigneusement</v>
      </c>
      <c r="C27"/>
      <c r="D27"/>
    </row>
    <row r="28">
      <c r="A28"/>
      <c r="B28" t="str" s="18">
        <f>"ℹ "&amp;Procedure!E9</f>
        <v>ℹ</v>
      </c>
      <c r="C28"/>
      <c r="D28"/>
    </row>
    <row r="29">
      <c r="A29" t="s" s="17">
        <v>146</v>
      </c>
      <c r="B29" t="str" s="14">
        <f>"[ÉPLUCHER] "&amp;Procedure!D10</f>
        <v>[ÉPLUCHER] Préparer les éléments de la garniture aromatique</v>
      </c>
      <c r="C29"/>
      <c r="D29"/>
    </row>
    <row r="30">
      <c r="A30"/>
      <c r="B30" t="str" s="18">
        <f>"ℹ "&amp;Procedure!E10</f>
        <v>ℹ</v>
      </c>
      <c r="C30"/>
      <c r="D30"/>
    </row>
    <row r="31">
      <c r="A31" t="s" s="17">
        <v>147</v>
      </c>
      <c r="B31" t="str" s="14">
        <f>"[MOUILLER] "&amp;Procedure!D11</f>
        <v>[MOUILLER] Ajouter la garniture aromatique dans le fond blanc</v>
      </c>
      <c r="C31"/>
      <c r="D31"/>
    </row>
    <row r="32">
      <c r="A32"/>
      <c r="B32"/>
      <c r="C32"/>
      <c r="D32"/>
    </row>
    <row r="33">
      <c r="A33" t="s" s="19">
        <v>21</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2026-09-16T01:34:15Z</dcterms:created>
  <dc:title>SAUCE TOMATE</dc:title>
  <dc:subject/>
  <dc:creator>CUIS.web</dc:creator>
  <cp:lastModifiedBy/>
  <cp:keywords/>
  <dc:description>Export automatique — moteur récursif d'origine : Bernard Vandendaele</dc:description>
  <cp:category/>
  <dc:language>en-US</dc:language>
  <dcterms:modified xsi:type="dcterms:W3CDTF">2026-09-16T01:34:15Z</dcterms:modified>
  <cp:revision>1</cp:revision>
</cp:coreProperties>
</file>