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<sst xmlns="http://schemas.openxmlformats.org/spreadsheetml/2006/main" count="87" uniqueCount="87">
  <si>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</si>
  <si>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</si>
  <si>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</si>
  <si>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</si>
  <si>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</si>
  <si>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</si>
  <si>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</si>
  <si>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</si>
  <si>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</si>
  <si>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</si>
  <si>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</si>
  <si>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</si>
  <si>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</si>
  <si>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</si>
  <si>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</si>
  <si>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</si>
  <si>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</si>
  <si>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</si>
  <si>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</si>
  <si>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</si>
  <si>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</si>
  <si>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</si>
  <si>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</si>
  <si>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</si>
  <si>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</si>
  <si>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</si>
  <si>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</si>
  <si>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</si>
  <si>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</si>
  <si>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</si>
  <si>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</si>
  <si>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</si>
  <si>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</si>
  <si>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</si>
  <si>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</si>
  <si>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</si>
  <si>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</si>
  <si>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</si>
  <si>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</si>
  <si>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</si>
  <si>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</si>
  <si>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</si>
  <si>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</si>
  <si>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</si>
  <si>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</si>
  <si>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</si>
  <si>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</si>
  <si>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</si>
  <si>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</si>
  <si>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 (HORS-D'ŒUVRE)</t>
  </si>
  <si>
    <t>Mise en place — Confectionner la pâte à pizza (voir recette dédiée). Déconditionner sauce pizza et olives, réserver séparément au froid.</t>
  </si>
  <si>
    <t>Préparer les plaques — Huiler les plaques, faire adhérer le papier sulfurisé.</t>
  </si>
  <si>
    <t>Façonner la pâte — Détailler la pâte en pâtons égaux selon le format de plaque choisi. Bouler, abaisser, garnir les plaques, façonner les bords.</t>
  </si>
  <si>
    <t>Garnir — Étaler la sauce à la louche, puis répartir les olives en rondelles.</t>
  </si>
  <si>
    <t>Cuire — Cuire à +175°C, 20-25min, four préchauffé. Maintenir à +63°C.</t>
  </si>
  <si>
    <t>Détailler — Découper en portions hors-d'œuvre, plus petites que les portions plat principal.</t>
  </si>
  <si>
    <t>PÂTE À PIZZA</t>
  </si>
  <si>
    <t>Niveau</t>
  </si>
  <si>
    <t>Composant</t>
  </si>
  <si>
    <t>Type</t>
  </si>
  <si>
    <t>Quantité (× multiplicateur, voir feuille Besoins)</t>
  </si>
  <si>
    <t>recette</t>
  </si>
  <si>
    <t xml:space="preserve">    ↳ PÂTE À PIZZA</t>
  </si>
  <si>
    <t xml:space="preserve">        ↳ Farine de blé T55</t>
  </si>
  <si>
    <t>matiere</t>
  </si>
  <si>
    <t xml:space="preserve">        ↳ HUILE OLIVE (L) (conv.)</t>
  </si>
  <si>
    <t>conversion</t>
  </si>
  <si>
    <t xml:space="preserve">        ↳ Levure fraîche de boulanger</t>
  </si>
  <si>
    <t xml:space="preserve">        ↳ Herbes de Provence</t>
  </si>
  <si>
    <t xml:space="preserve">        ↳ Origan séché</t>
  </si>
  <si>
    <t xml:space="preserve">        ↳ EAU</t>
  </si>
  <si>
    <t xml:space="preserve">        ↳ Sel fin de cuisine</t>
  </si>
  <si>
    <t xml:space="preserve">    ↳ SAUCE PIZZA (KG) (conv.)</t>
  </si>
  <si>
    <t xml:space="preserve">    ↳ Olive verte en rondelles boite 3/1</t>
  </si>
  <si>
    <t>Fiche technique — PIZZA AUX TROIS FROMAGES (HORS-D'ŒUVRE)</t>
  </si>
  <si>
    <t>PIZZA AUX TROIS FROMAGES (HORS-D'ŒUVRE)  GRO_CDC_031B</t>
  </si>
  <si>
    <t>1.</t>
  </si>
  <si>
    <t xml:space="preserve">    PÂTE À PIZZA</t>
  </si>
  <si>
    <t>2.</t>
  </si>
  <si>
    <t>3.</t>
  </si>
  <si>
    <t>4.</t>
  </si>
  <si>
    <t xml:space="preserve">    SAUCE PIZZA (KG) (conv.)</t>
  </si>
  <si>
    <t>5.</t>
  </si>
  <si>
    <t>6.</t>
  </si>
  <si>
    <t>↳ PÂTE À PIZZA  GRO_CDC_213</t>
  </si>
  <si>
    <t xml:space="preserve">    HUILE OLIVE (L)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</si>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</sst>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E7*12</f>
        <v>12</v>
      </c>
    </row>
    <row r="8">
      <c r="A8" t="s" s="9">
        <v>16</v>
      </c>
      <c r="B8" t="s">
        <v>17</v>
      </c>
      <c r="C8" t="s">
        <v>18</v>
      </c>
      <c r="D8" s="4">
        <v>0.5075</v>
      </c>
      <c r="E8" s="6">
        <f>D8*$B$2</f>
        <v>0.5075</v>
      </c>
      <c r="F8" t="s">
        <v>19</v>
      </c>
      <c r="G8" s="8">
        <f>E8*0.003</f>
        <v>0.001523</v>
      </c>
    </row>
    <row r="9">
      <c r="A9" t="s">
        <v>20</v>
      </c>
      <c r="B9" t="s">
        <v>21</v>
      </c>
      <c r="C9" t="s">
        <v>22</v>
      </c>
      <c r="D9" s="4">
        <v>0.0014</v>
      </c>
      <c r="E9" s="6">
        <f>D9*$B$2</f>
        <v>0.0014</v>
      </c>
      <c r="F9" t="s">
        <v>23</v>
      </c>
      <c r="G9" s="8">
        <f>E9*8</f>
        <v>0.0112</v>
      </c>
    </row>
    <row r="10">
      <c r="A10" t="s">
        <v>24</v>
      </c>
      <c r="B10" t="s">
        <v>25</v>
      </c>
      <c r="C10" t="s">
        <v>26</v>
      </c>
      <c r="D10" s="4">
        <v>0.00525</v>
      </c>
      <c r="E10" s="6">
        <f>D10*$B$2</f>
        <v>0.00525</v>
      </c>
      <c r="F10" t="s">
        <v>23</v>
      </c>
      <c r="G10" s="8">
        <f>E10*9.5</f>
        <v>0.049875</v>
      </c>
    </row>
    <row r="11">
      <c r="A11" t="s">
        <v>27</v>
      </c>
      <c r="B11" t="s">
        <v>28</v>
      </c>
      <c r="C11" t="s">
        <v>29</v>
      </c>
      <c r="D11" s="4">
        <v>0.0175</v>
      </c>
      <c r="E11" s="6">
        <f>D11*$B$2</f>
        <v>0.0175</v>
      </c>
      <c r="F11" t="s">
        <v>15</v>
      </c>
      <c r="G11" s="8">
        <f>E11*65.22</f>
        <v>1.14135</v>
      </c>
    </row>
    <row r="12">
      <c r="A12" t="s">
        <v>30</v>
      </c>
      <c r="B12" t="s">
        <v>31</v>
      </c>
      <c r="C12" t="s">
        <v>32</v>
      </c>
      <c r="D12" s="4">
        <v>1</v>
      </c>
      <c r="E12" s="6">
        <f>D12*$B$2</f>
        <v>1</v>
      </c>
      <c r="F12" t="s">
        <v>15</v>
      </c>
      <c r="G12" s="8">
        <f>E12*8.9</f>
        <v>8.9</v>
      </c>
    </row>
    <row r="13">
      <c r="A13" t="s">
        <v>33</v>
      </c>
      <c r="B13" t="s">
        <v>34</v>
      </c>
      <c r="C13" t="s">
        <v>35</v>
      </c>
      <c r="D13" s="4">
        <v>0.875</v>
      </c>
      <c r="E13" s="6">
        <f>D13*$B$2</f>
        <v>0.875</v>
      </c>
      <c r="F13" t="s">
        <v>23</v>
      </c>
      <c r="G13" s="8">
        <f>E13*0.56</f>
        <v>0.49</v>
      </c>
    </row>
    <row r="14">
      <c r="A14" t="s">
        <v>36</v>
      </c>
      <c r="B14" t="s">
        <v>37</v>
      </c>
      <c r="C14" t="s">
        <v>38</v>
      </c>
      <c r="D14" s="4">
        <v>0.035</v>
      </c>
      <c r="E14" s="6">
        <f>D14*$B$2</f>
        <v>0.035</v>
      </c>
      <c r="F14" t="s">
        <v>23</v>
      </c>
      <c r="G14" s="8">
        <f>E14*2.2</f>
        <v>0.077</v>
      </c>
    </row>
    <row r="15">
      <c r="A15" t="s">
        <v>39</v>
      </c>
      <c r="B15" t="s">
        <v>40</v>
      </c>
      <c r="C15" t="s">
        <v>41</v>
      </c>
      <c r="D15" s="4">
        <v>0.0133</v>
      </c>
      <c r="E15" s="6">
        <f>D15*$B$2</f>
        <v>0.0133</v>
      </c>
      <c r="F15" t="s">
        <v>23</v>
      </c>
      <c r="G15" s="8">
        <f>E15*0.35</f>
        <v>0.004655</v>
      </c>
    </row>
    <row r="16">
      <c r="A16"/>
      <c r="B16"/>
      <c r="C16"/>
      <c r="D16"/>
      <c r="E16"/>
      <c r="F16" t="s" s="10">
        <v>42</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s" s="12">
        <v>50</v>
      </c>
      <c r="E2" t="s" s="12"/>
      <c r="F2"/>
    </row>
    <row r="3">
      <c r="A3" t="s">
        <v>49</v>
      </c>
      <c r="B3">
        <v>2</v>
      </c>
      <c r="C3"/>
      <c r="D3" t="s" s="12">
        <v>51</v>
      </c>
      <c r="E3" t="s" s="12"/>
      <c r="F3"/>
    </row>
    <row r="4">
      <c r="A4" t="s">
        <v>49</v>
      </c>
      <c r="B4">
        <v>3</v>
      </c>
      <c r="C4"/>
      <c r="D4" t="s" s="12">
        <v>52</v>
      </c>
      <c r="E4" t="s" s="12"/>
      <c r="F4"/>
    </row>
    <row r="5">
      <c r="A5" t="s">
        <v>49</v>
      </c>
      <c r="B5">
        <v>4</v>
      </c>
      <c r="C5"/>
      <c r="D5" t="s" s="12">
        <v>53</v>
      </c>
      <c r="E5" t="s" s="12"/>
      <c r="F5"/>
    </row>
    <row r="6">
      <c r="A6" t="s">
        <v>49</v>
      </c>
      <c r="B6">
        <v>5</v>
      </c>
      <c r="C6"/>
      <c r="D6" t="s" s="12">
        <v>54</v>
      </c>
      <c r="E6" t="s" s="12"/>
      <c r="F6"/>
    </row>
    <row r="7">
      <c r="A7" t="s">
        <v>49</v>
      </c>
      <c r="B7">
        <v>6</v>
      </c>
      <c r="C7"/>
      <c r="D7" t="s" s="12">
        <v>55</v>
      </c>
      <c r="E7" t="s" s="12"/>
      <c r="F7"/>
    </row>
    <row r="8">
      <c r="A8" t="s">
        <v>56</v>
      </c>
      <c r="B8">
        <v>1</v>
      </c>
      <c r="C8"/>
      <c r="D8" t="inlineStr" s="12">
        <is>
          <t>Mise en place du poste de travail — Vérifier les DLC, peser les denrées, sélectionner le matériel nécessaire. Laver et désinfecter le matériel et le poste de travail en suivant les protocoles.</t>
        </is>
      </c>
      <c r="E8" t="s" s="12"/>
      <c r="F8"/>
    </row>
    <row r="9">
      <c r="A9" t="s">
        <v>56</v>
      </c>
      <c r="B9">
        <v>2</v>
      </c>
      <c r="C9"/>
      <c r="D9"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9" t="s" s="12"/>
      <c r="F9"/>
    </row>
    <row r="10">
      <c r="A10" t="s">
        <v>56</v>
      </c>
      <c r="B10">
        <v>3</v>
      </c>
      <c r="C10"/>
      <c r="D10"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0" t="s" s="12"/>
      <c r="F10"/>
    </row>
    <row r="11">
      <c r="A11" t="s">
        <v>56</v>
      </c>
      <c r="B11">
        <v>4</v>
      </c>
      <c r="C11"/>
      <c r="D11"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1" t="s" s="12"/>
      <c r="F11"/>
    </row>
    <row r="12">
      <c r="A12" t="s">
        <v>56</v>
      </c>
      <c r="B12">
        <v>5</v>
      </c>
      <c r="C12"/>
      <c r="D12" t="inlineStr" s="12">
        <is>
          <t>Suggestions — On peut surgeler les abaisses de pizza sur leur feuille de papier sulfurisée. Indiquer la traçabilité et la date de congélation. Cette pâte sert pour la fabrication des pissaladières, des pizzas, des fougasses, des calzones, etc.</t>
        </is>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49</v>
      </c>
      <c r="C2" t="s">
        <v>61</v>
      </c>
      <c r="D2" s="6">
        <f>'Besoins'!$B$2*100</f>
        <v>100</v>
      </c>
      <c r="E2" t="s">
        <v>3</v>
      </c>
    </row>
    <row r="3">
      <c r="A3">
        <v>1</v>
      </c>
      <c r="B3" t="s">
        <v>62</v>
      </c>
      <c r="C3" t="s">
        <v>61</v>
      </c>
      <c r="D3" s="6">
        <f>'Besoins'!$B$2*7</f>
        <v>7</v>
      </c>
      <c r="E3" t="s">
        <v>23</v>
      </c>
    </row>
    <row r="4">
      <c r="A4">
        <v>2</v>
      </c>
      <c r="B4" t="s">
        <v>63</v>
      </c>
      <c r="C4" t="s">
        <v>64</v>
      </c>
      <c r="D4" s="6">
        <f>'Besoins'!$B$2*0.875</f>
        <v>0.875</v>
      </c>
      <c r="E4" t="s">
        <v>23</v>
      </c>
    </row>
    <row r="5">
      <c r="A5">
        <v>2</v>
      </c>
      <c r="B5" t="s">
        <v>65</v>
      </c>
      <c r="C5" t="s">
        <v>66</v>
      </c>
      <c r="D5" s="6">
        <f>'Besoins'!$B$2*0.0875</f>
        <v>0.0875</v>
      </c>
      <c r="E5" t="s">
        <v>19</v>
      </c>
    </row>
    <row r="6">
      <c r="A6">
        <v>2</v>
      </c>
      <c r="B6" t="s">
        <v>67</v>
      </c>
      <c r="C6" t="s">
        <v>64</v>
      </c>
      <c r="D6" s="6">
        <f>'Besoins'!$B$2*0.035</f>
        <v>0.035</v>
      </c>
      <c r="E6" t="s">
        <v>23</v>
      </c>
    </row>
    <row r="7">
      <c r="A7">
        <v>2</v>
      </c>
      <c r="B7" t="s">
        <v>68</v>
      </c>
      <c r="C7" t="s">
        <v>64</v>
      </c>
      <c r="D7" s="6">
        <f>'Besoins'!$B$2*0.00525</f>
        <v>0.00525</v>
      </c>
      <c r="E7" t="s">
        <v>23</v>
      </c>
    </row>
    <row r="8">
      <c r="A8">
        <v>2</v>
      </c>
      <c r="B8" t="s">
        <v>69</v>
      </c>
      <c r="C8" t="s">
        <v>64</v>
      </c>
      <c r="D8" s="6">
        <f>'Besoins'!$B$2*0.0014</f>
        <v>0.0014</v>
      </c>
      <c r="E8" t="s">
        <v>23</v>
      </c>
    </row>
    <row r="9">
      <c r="A9">
        <v>2</v>
      </c>
      <c r="B9" t="s">
        <v>70</v>
      </c>
      <c r="C9" t="s">
        <v>64</v>
      </c>
      <c r="D9" s="6">
        <f>'Besoins'!$B$2*0.5075</f>
        <v>0.5075</v>
      </c>
      <c r="E9" t="s">
        <v>19</v>
      </c>
    </row>
    <row r="10">
      <c r="A10">
        <v>2</v>
      </c>
      <c r="B10" t="s">
        <v>71</v>
      </c>
      <c r="C10" t="s">
        <v>64</v>
      </c>
      <c r="D10" s="6">
        <f>'Besoins'!$B$2*0.0133</f>
        <v>0.0133</v>
      </c>
      <c r="E10" t="s">
        <v>23</v>
      </c>
    </row>
    <row r="11">
      <c r="A11">
        <v>1</v>
      </c>
      <c r="B11" t="s">
        <v>72</v>
      </c>
      <c r="C11" t="s">
        <v>66</v>
      </c>
      <c r="D11" s="6">
        <f>'Besoins'!$B$2*4.8</f>
        <v>4.8</v>
      </c>
      <c r="E11" t="s">
        <v>23</v>
      </c>
    </row>
    <row r="12">
      <c r="A12">
        <v>1</v>
      </c>
      <c r="B12" t="s">
        <v>73</v>
      </c>
      <c r="C12" t="s">
        <v>64</v>
      </c>
      <c r="D12" s="6">
        <f>'Besoins'!$B$2*1</f>
        <v>1</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74</v>
      </c>
      <c r="B1"/>
      <c r="C1"/>
      <c r="D1"/>
    </row>
    <row r="2">
      <c r="A2" t="str" s="13">
        <f>"GRO_CDC_031B · GRO.ENT.FR · référence : "&amp;Besoins!B3&amp;" "&amp;Besoins!C3&amp;" · multiplicateur réglable sur la feuille ""Besoins"""</f>
        <v>GRO_CDC_031B · GRO.ENT.FR · référence : 100 pc · multiplicateur réglable sur la feuille </v>
      </c>
      <c r="B2"/>
      <c r="C2"/>
      <c r="D2"/>
    </row>
    <row r="3">
      <c r="A3"/>
      <c r="B3"/>
      <c r="C3"/>
      <c r="D3"/>
    </row>
    <row r="4">
      <c r="A4" t="s" s="14">
        <v>75</v>
      </c>
      <c r="B4"/>
      <c r="C4"/>
      <c r="D4"/>
    </row>
    <row r="5">
      <c r="A5" t="s" s="15">
        <v>76</v>
      </c>
      <c r="B5" t="str" s="12">
        <f>Procedure!D2</f>
        <v>Mise en place — Confectionner la pâte à pizza (voir recette dédiée). Déconditionner sauce pizza et olives, réserver séparément au froid.</v>
      </c>
      <c r="C5"/>
      <c r="D5"/>
    </row>
    <row r="6">
      <c r="A6"/>
      <c r="B6" t="s">
        <v>77</v>
      </c>
      <c r="C6" s="6">
        <f>'Besoins'!$B$2*7</f>
        <v>7</v>
      </c>
      <c r="D6" t="s">
        <v>23</v>
      </c>
    </row>
    <row r="7">
      <c r="A7" t="s" s="15">
        <v>78</v>
      </c>
      <c r="B7" t="str" s="12">
        <f>Procedure!D3</f>
        <v>Préparer les plaques — Huiler les plaques, faire adhérer le papier sulfurisé.</v>
      </c>
      <c r="C7"/>
      <c r="D7"/>
    </row>
    <row r="8">
      <c r="A8" t="s" s="15">
        <v>79</v>
      </c>
      <c r="B8" t="str" s="12">
        <f>Procedure!D4</f>
        <v>Façonner la pâte — Détailler la pâte en pâtons égaux selon le format de plaque choisi. Bouler, abaisser, garnir les plaques, façonner les bords.</v>
      </c>
      <c r="C8"/>
      <c r="D8"/>
    </row>
    <row r="9">
      <c r="A9" t="s" s="15">
        <v>80</v>
      </c>
      <c r="B9" t="str" s="12">
        <f>Procedure!D5</f>
        <v>Garnir — Étaler la sauce à la louche, puis répartir les olives en rondelles.</v>
      </c>
      <c r="C9"/>
      <c r="D9"/>
    </row>
    <row r="10">
      <c r="A10"/>
      <c r="B10" t="s">
        <v>81</v>
      </c>
      <c r="C10" s="6">
        <f>'Besoins'!$B$2*4.8</f>
        <v>4.8</v>
      </c>
      <c r="D10" t="s">
        <v>23</v>
      </c>
    </row>
    <row r="11">
      <c r="A11"/>
      <c r="B11" t="str">
        <f>Besoins!B12</f>
        <v>Olive verte en rondelles boite 3/1</v>
      </c>
      <c r="C11" s="6">
        <f>Besoins!E12</f>
        <v>1</v>
      </c>
      <c r="D11" t="str">
        <f>Besoins!F12</f>
        <v>u</v>
      </c>
    </row>
    <row r="12">
      <c r="A12" t="s" s="15">
        <v>82</v>
      </c>
      <c r="B12" t="str" s="12">
        <f>Procedure!D6</f>
        <v>Cuire — Cuire à +175°C, 20-25min, four préchauffé. Maintenir à +63°C.</v>
      </c>
      <c r="C12"/>
      <c r="D12"/>
    </row>
    <row r="13">
      <c r="A13" t="s" s="15">
        <v>83</v>
      </c>
      <c r="B13" t="str" s="12">
        <f>Procedure!D7</f>
        <v>Détailler — Découper en portions hors-d'œuvre, plus petites que les portions plat principal.</v>
      </c>
      <c r="C13"/>
      <c r="D13"/>
    </row>
    <row r="14">
      <c r="A14"/>
      <c r="B14"/>
      <c r="C14"/>
      <c r="D14"/>
    </row>
    <row r="15">
      <c r="A15" t="s" s="14">
        <v>84</v>
      </c>
      <c r="B15"/>
      <c r="C15"/>
      <c r="D15"/>
    </row>
    <row r="16">
      <c r="A16" t="s" s="15">
        <v>76</v>
      </c>
      <c r="B16" t="str" s="12">
        <f>Procedure!D8</f>
        <v>Mise en place du poste de travail — Vérifier les DLC, peser les denrées, sélectionner le matériel nécessaire. Laver et désinfecter le matériel et le poste de travail en suivant les protocoles.</v>
      </c>
      <c r="C16"/>
      <c r="D16"/>
    </row>
    <row r="17">
      <c r="A17" t="s" s="15">
        <v>78</v>
      </c>
      <c r="B17" t="str" s="12">
        <f>Procedure!D9</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17"/>
      <c r="D17"/>
    </row>
    <row r="18">
      <c r="A18"/>
      <c r="B18" t="s">
        <v>85</v>
      </c>
      <c r="C18" s="6">
        <f>'Besoins'!$B$2*0.0875</f>
        <v>0.0875</v>
      </c>
      <c r="D18" t="s">
        <v>19</v>
      </c>
    </row>
    <row r="19">
      <c r="A19" t="s" s="15">
        <v>79</v>
      </c>
      <c r="B19" t="str" s="12">
        <f>Procedure!D10</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19"/>
      <c r="D19"/>
    </row>
    <row r="20">
      <c r="A20"/>
      <c r="B20" t="str">
        <f>Besoins!B13</f>
        <v>Farine de blé T55</v>
      </c>
      <c r="C20" s="6">
        <f>Besoins!E13</f>
        <v>0.875</v>
      </c>
      <c r="D20" t="str">
        <f>Besoins!F13</f>
        <v>kg</v>
      </c>
    </row>
    <row r="21">
      <c r="A21"/>
      <c r="B21" t="s">
        <v>85</v>
      </c>
      <c r="C21" s="6">
        <f>'Besoins'!$B$2*0.0875</f>
        <v>0.0875</v>
      </c>
      <c r="D21" t="s">
        <v>19</v>
      </c>
    </row>
    <row r="22">
      <c r="A22"/>
      <c r="B22" t="str">
        <f>Besoins!B14</f>
        <v>Levure fraîche de boulanger</v>
      </c>
      <c r="C22" s="6">
        <f>Besoins!E14</f>
        <v>0.035</v>
      </c>
      <c r="D22" t="str">
        <f>Besoins!F14</f>
        <v>kg</v>
      </c>
    </row>
    <row r="23">
      <c r="A23"/>
      <c r="B23" t="str">
        <f>Besoins!B10</f>
        <v>Herbes de Provence</v>
      </c>
      <c r="C23" s="6">
        <f>Besoins!E10</f>
        <v>0.00525</v>
      </c>
      <c r="D23" t="str">
        <f>Besoins!F10</f>
        <v>kg</v>
      </c>
    </row>
    <row r="24">
      <c r="A24"/>
      <c r="B24" t="str">
        <f>Besoins!B9</f>
        <v>Origan séché</v>
      </c>
      <c r="C24" s="6">
        <f>Besoins!E9</f>
        <v>0.0014</v>
      </c>
      <c r="D24" t="str">
        <f>Besoins!F9</f>
        <v>kg</v>
      </c>
    </row>
    <row r="25">
      <c r="A25"/>
      <c r="B25" t="str">
        <f>Besoins!B8</f>
        <v>EAU</v>
      </c>
      <c r="C25" s="6">
        <f>Besoins!E8</f>
        <v>0.5075</v>
      </c>
      <c r="D25" t="str">
        <f>Besoins!F8</f>
        <v>lt</v>
      </c>
    </row>
    <row r="26">
      <c r="A26"/>
      <c r="B26" t="str">
        <f>Besoins!B15</f>
        <v>Sel fin de cuisine</v>
      </c>
      <c r="C26" s="6">
        <f>Besoins!E15</f>
        <v>0.0133</v>
      </c>
      <c r="D26" t="str">
        <f>Besoins!F15</f>
        <v>kg</v>
      </c>
    </row>
    <row r="27">
      <c r="A27" t="s" s="15">
        <v>80</v>
      </c>
      <c r="B27" t="str" s="12">
        <f>Procedure!D11</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27"/>
      <c r="D27"/>
    </row>
    <row r="28">
      <c r="A28" t="s" s="15">
        <v>82</v>
      </c>
      <c r="B28" t="str" s="12">
        <f>Procedure!D12</f>
        <v>Suggestions — On peut surgeler les abaisses de pizza sur leur feuille de papier sulfurisée. Indiquer la traçabilité et la date de congélation. Cette pâte sert pour la fabrication des pissaladières, des pizzas, des fougasses, des calzones, etc.</v>
      </c>
      <c r="C28"/>
      <c r="D28"/>
    </row>
    <row r="29">
      <c r="A29"/>
      <c r="B29"/>
      <c r="C29"/>
      <c r="D29"/>
    </row>
    <row r="30">
      <c r="A30" t="s" s="16">
        <v>86</v>
      </c>
      <c r="B30"/>
      <c r="C30"/>
      <c r="D30"/>
    </row>
  </sheetData>
  <sheetProtection sheet="1" formatRows="0" formatColumns="0"/>
  <mergeCells count="16">
    <mergeCell ref="A1:D1"/>
    <mergeCell ref="A2:D2"/>
    <mergeCell ref="A4:D4"/>
    <mergeCell ref="B5:D5"/>
    <mergeCell ref="B7:D7"/>
    <mergeCell ref="B8:D8"/>
    <mergeCell ref="B9:D9"/>
    <mergeCell ref="B12:D12"/>
    <mergeCell ref="B13:D13"/>
    <mergeCell ref="A15:D15"/>
    <mergeCell ref="B16:D16"/>
    <mergeCell ref="B17:D17"/>
    <mergeCell ref="B19:D19"/>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2026-09-16T00:45:01Z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2026-09-16T00:45:01Z</dcterms:modified>
  <cp:revision>1</cp:revision>
</cp:coreProperties>
</file>