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<sst xmlns="http://schemas.openxmlformats.org/spreadsheetml/2006/main" count="88" uniqueCount="88">
  <si>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</si>
  <si>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</si>
  <si>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</si>
  <si>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</si>
  <si>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</si>
  <si>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</si>
  <si>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</si>
  <si>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</si>
  <si>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</si>
  <si>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</si>
  <si>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</si>
  <si>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</si>
  <si>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</si>
  <si>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</si>
  <si>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</si>
  <si>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EPI-MUSCADE-POW</t>
  </si>
  <si>
    <t>Noix de muscade moulue</t>
  </si>
  <si>
    <t>Épices en poudre et graines</t>
  </si>
  <si>
    <t>kg</t>
  </si>
  <si>
    <t>EPI-POIVRE-NOIR</t>
  </si>
  <si>
    <t>Poivre noir moulu</t>
  </si>
  <si>
    <t>FAR-T55</t>
  </si>
  <si>
    <t>Farine de blé T55</t>
  </si>
  <si>
    <t>Farines de blé</t>
  </si>
  <si>
    <t>AMI-MAIS</t>
  </si>
  <si>
    <t>Amidon de maïs (Maïzena)</t>
  </si>
  <si>
    <t>Semoules &amp; amidons</t>
  </si>
  <si>
    <t>RNM57224469</t>
  </si>
  <si>
    <t>LAIT UHT demi écrémé France outre 10 litres</t>
  </si>
  <si>
    <t>Produits laitiers et œufs</t>
  </si>
  <si>
    <t>BEU-DOUX</t>
  </si>
  <si>
    <t>Beurre doux 82% MG plaquette</t>
  </si>
  <si>
    <t>Beurres et margarines</t>
  </si>
  <si>
    <t>FROM-EMMENTAL</t>
  </si>
  <si>
    <t>Emmental râpé vrac</t>
  </si>
  <si>
    <t>Fromages de base cuisine</t>
  </si>
  <si>
    <t>RNM57209490</t>
  </si>
  <si>
    <t>POIVRON rouge France biologique</t>
  </si>
  <si>
    <t>Fruits et légumes bio</t>
  </si>
  <si>
    <t>LEV-CHIMIQUE</t>
  </si>
  <si>
    <t>Levure chimique (poudre à lever)</t>
  </si>
  <si>
    <t>Levures et agents levants</t>
  </si>
  <si>
    <t>SEL-FIN</t>
  </si>
  <si>
    <t>Sel fin de cuisine</t>
  </si>
  <si>
    <t>Sels et condiments de base</t>
  </si>
  <si>
    <t>Total</t>
  </si>
  <si>
    <t>Recette</t>
  </si>
  <si>
    <t>#</t>
  </si>
  <si>
    <t>Verbe</t>
  </si>
  <si>
    <t>Étape</t>
  </si>
  <si>
    <t>Précision technique</t>
  </si>
  <si>
    <t>Durée</t>
  </si>
  <si>
    <t>TOMATES SOUFFLÉES AU FROMAGE</t>
  </si>
  <si>
    <t>Dresser et servir — Dresser une tomate à l'assiette et servir chaud.</t>
  </si>
  <si>
    <t>Niveau</t>
  </si>
  <si>
    <t>Composant</t>
  </si>
  <si>
    <t>Type</t>
  </si>
  <si>
    <t>Quantité (× multiplicateur, voir feuille Besoins)</t>
  </si>
  <si>
    <t>recette</t>
  </si>
  <si>
    <t xml:space="preserve">    ↳ POIVRON rouge France biologique</t>
  </si>
  <si>
    <t>matiere</t>
  </si>
  <si>
    <t xml:space="preserve">    ↳ Beurre doux 82% MG plaquette</t>
  </si>
  <si>
    <t xml:space="preserve">    ↳ Farine de blé T55</t>
  </si>
  <si>
    <t xml:space="preserve">    ↳ Amidon de maïs (Maïzena)</t>
  </si>
  <si>
    <t xml:space="preserve">    ↳ LAIT UHT demi écrémé France outre 10 litres</t>
  </si>
  <si>
    <t>lt</t>
  </si>
  <si>
    <t xml:space="preserve">    ↳ Emmental râpé vrac</t>
  </si>
  <si>
    <t xml:space="preserve">    ↳ Levure chimique (poudre à lever)</t>
  </si>
  <si>
    <t xml:space="preserve">    ↳ Noix de muscade moulue</t>
  </si>
  <si>
    <t xml:space="preserve">    ↳ JAUNE D'OEUF (ML) (conv.)</t>
  </si>
  <si>
    <t>conversion</t>
  </si>
  <si>
    <t xml:space="preserve">    ↳ BLANC D'OEUF (ML) (conv.)</t>
  </si>
  <si>
    <t xml:space="preserve">    ↳ Sel fin de cuisine</t>
  </si>
  <si>
    <t xml:space="preserve">    ↳ Poivre noir moulu</t>
  </si>
  <si>
    <t>Fiche technique — TOMATES SOUFFLÉES AU FROMAGE</t>
  </si>
  <si>
    <t>TOMATES SOUFFLÉES AU FROMAGE  GRO_CDC_033</t>
  </si>
  <si>
    <t>1.</t>
  </si>
  <si>
    <t>2.</t>
  </si>
  <si>
    <t>3.</t>
  </si>
  <si>
    <t>4.</t>
  </si>
  <si>
    <t xml:space="preserve">    JAUNE D'OEUF (ML) (conv.)</t>
  </si>
  <si>
    <t xml:space="preserve">    BLANC D'OEUF (ML) (conv.)</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</si>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</sst>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33.625731</v>
      </c>
      <c r="E7" s="6">
        <f>D7*$B$2</f>
        <v>33.625731</v>
      </c>
      <c r="F7" t="s">
        <v>3</v>
      </c>
      <c r="G7" s="9">
        <f>E7*0.27</f>
        <v>9.078947</v>
      </c>
    </row>
    <row r="8">
      <c r="A8" t="s">
        <v>15</v>
      </c>
      <c r="B8" t="s">
        <v>16</v>
      </c>
      <c r="C8" t="s">
        <v>17</v>
      </c>
      <c r="D8" s="4">
        <v>0.006</v>
      </c>
      <c r="E8" s="6">
        <f>D8*$B$2</f>
        <v>0.006</v>
      </c>
      <c r="F8" t="s">
        <v>18</v>
      </c>
      <c r="G8" s="9">
        <f>E8*20</f>
        <v>0.12</v>
      </c>
    </row>
    <row r="9">
      <c r="A9" t="s">
        <v>19</v>
      </c>
      <c r="B9" t="s">
        <v>20</v>
      </c>
      <c r="C9" t="s">
        <v>17</v>
      </c>
      <c r="D9" s="4">
        <v>0.015</v>
      </c>
      <c r="E9" s="6">
        <f>D9*$B$2</f>
        <v>0.015</v>
      </c>
      <c r="F9" t="s">
        <v>18</v>
      </c>
      <c r="G9" s="9">
        <f>E9*12.5</f>
        <v>0.1875</v>
      </c>
    </row>
    <row r="10">
      <c r="A10" t="s">
        <v>21</v>
      </c>
      <c r="B10" t="s">
        <v>22</v>
      </c>
      <c r="C10" t="s">
        <v>23</v>
      </c>
      <c r="D10" s="4">
        <v>0.25</v>
      </c>
      <c r="E10" s="6">
        <f>D10*$B$2</f>
        <v>0.25</v>
      </c>
      <c r="F10" t="s">
        <v>18</v>
      </c>
      <c r="G10" s="9">
        <f>E10*0.56</f>
        <v>0.14</v>
      </c>
    </row>
    <row r="11">
      <c r="A11" t="s">
        <v>24</v>
      </c>
      <c r="B11" t="s">
        <v>25</v>
      </c>
      <c r="C11" t="s">
        <v>26</v>
      </c>
      <c r="D11" s="4">
        <v>0.25</v>
      </c>
      <c r="E11" s="6">
        <f>D11*$B$2</f>
        <v>0.25</v>
      </c>
      <c r="F11" t="s">
        <v>18</v>
      </c>
      <c r="G11" s="9">
        <f>E11*1.6</f>
        <v>0.4</v>
      </c>
    </row>
    <row r="12">
      <c r="A12" t="s">
        <v>27</v>
      </c>
      <c r="B12" t="s">
        <v>28</v>
      </c>
      <c r="C12" t="s">
        <v>29</v>
      </c>
      <c r="D12" s="4">
        <v>5</v>
      </c>
      <c r="E12" s="6">
        <f>D12*$B$2</f>
        <v>5</v>
      </c>
      <c r="F12" t="s">
        <v>3</v>
      </c>
      <c r="G12" s="9">
        <f>E12*1.67</f>
        <v>8.35</v>
      </c>
    </row>
    <row r="13">
      <c r="A13" t="s">
        <v>30</v>
      </c>
      <c r="B13" t="s">
        <v>31</v>
      </c>
      <c r="C13" t="s">
        <v>32</v>
      </c>
      <c r="D13" s="4">
        <v>0.3</v>
      </c>
      <c r="E13" s="6">
        <f>D13*$B$2</f>
        <v>0.3</v>
      </c>
      <c r="F13" t="s">
        <v>18</v>
      </c>
      <c r="G13" s="9">
        <f>E13*5.2</f>
        <v>1.56</v>
      </c>
    </row>
    <row r="14">
      <c r="A14" t="s">
        <v>33</v>
      </c>
      <c r="B14" t="s">
        <v>34</v>
      </c>
      <c r="C14" t="s">
        <v>35</v>
      </c>
      <c r="D14" s="4">
        <v>1.5</v>
      </c>
      <c r="E14" s="6">
        <f>D14*$B$2</f>
        <v>1.5</v>
      </c>
      <c r="F14" t="s">
        <v>18</v>
      </c>
      <c r="G14" s="9">
        <f>E14*7.2</f>
        <v>10.8</v>
      </c>
    </row>
    <row r="15">
      <c r="A15" t="s">
        <v>36</v>
      </c>
      <c r="B15" t="s">
        <v>37</v>
      </c>
      <c r="C15" t="s">
        <v>38</v>
      </c>
      <c r="D15" s="4">
        <v>12</v>
      </c>
      <c r="E15" s="6">
        <f>D15*$B$2</f>
        <v>12</v>
      </c>
      <c r="F15" t="s">
        <v>18</v>
      </c>
      <c r="G15" s="9">
        <f>E15*5.6</f>
        <v>67.2</v>
      </c>
    </row>
    <row r="16">
      <c r="A16" t="s">
        <v>39</v>
      </c>
      <c r="B16" t="s">
        <v>40</v>
      </c>
      <c r="C16" t="s">
        <v>41</v>
      </c>
      <c r="D16" s="4">
        <v>0.06</v>
      </c>
      <c r="E16" s="6">
        <f>D16*$B$2</f>
        <v>0.06</v>
      </c>
      <c r="F16" t="s">
        <v>18</v>
      </c>
      <c r="G16" s="9">
        <f>E16*4.2</f>
        <v>0.252</v>
      </c>
    </row>
    <row r="17">
      <c r="A17" t="s">
        <v>42</v>
      </c>
      <c r="B17" t="s">
        <v>43</v>
      </c>
      <c r="C17" t="s">
        <v>44</v>
      </c>
      <c r="D17" s="4">
        <v>0.05</v>
      </c>
      <c r="E17" s="6">
        <f>D17*$B$2</f>
        <v>0.05</v>
      </c>
      <c r="F17" t="s">
        <v>18</v>
      </c>
      <c r="G17" s="9">
        <f>E17*0.35</f>
        <v>0.0175</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52</v>
      </c>
      <c r="B3">
        <v>2</v>
      </c>
      <c r="C3"/>
      <c r="D3" t="inlineStr" s="12">
        <is>
          <t>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t>
        </is>
      </c>
      <c r="E3" t="s" s="12"/>
      <c r="F3"/>
    </row>
    <row r="4">
      <c r="A4" t="s">
        <v>52</v>
      </c>
      <c r="B4">
        <v>3</v>
      </c>
      <c r="C4"/>
      <c r="D4" t="inlineStr" s="12">
        <is>
          <t>Précuire les tomates — Disposer les bacs GN chargés de tomates sur le chariot de cuisson. Enfourner le chariot de cuisson et cuire les tomates pendant 3 minutes. Laisser s'égoutter les tomates dans le four porte ouverte.</t>
        </is>
      </c>
      <c r="E4" t="s" s="12"/>
      <c r="F4"/>
    </row>
    <row r="5">
      <c r="A5" t="s">
        <v>52</v>
      </c>
      <c r="B5">
        <v>4</v>
      </c>
      <c r="C5"/>
      <c r="D5" t="inlineStr" s="12">
        <is>
          <t>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t>
        </is>
      </c>
      <c r="E5" t="s" s="12"/>
      <c r="F5"/>
    </row>
    <row r="6">
      <c r="A6" t="s">
        <v>52</v>
      </c>
      <c r="B6">
        <v>5</v>
      </c>
      <c r="C6"/>
      <c r="D6" t="inlineStr" s="12">
        <is>
          <t>Monter les blancs d'œufs — Dans la cuve du batteur, au fouet en première vitesse « casser » les blancs. En deuxième vitesse monter les blancs. Serrer les blancs montés quelques instants en troisième vitesse.</t>
        </is>
      </c>
      <c r="E6" t="s" s="12"/>
      <c r="F6"/>
    </row>
    <row r="7">
      <c r="A7" t="s">
        <v>52</v>
      </c>
      <c r="B7">
        <v>6</v>
      </c>
      <c r="C7"/>
      <c r="D7" t="inlineStr" s="12">
        <is>
          <t>Terminer la préparation pour soufflé — Amollir la sauce Mornay en additionnant à l'aide d'une écumoire une partie des blancs d'œufs montés. Incorporer délicatement les restes des blancs.</t>
        </is>
      </c>
      <c r="E7" t="s" s="12"/>
      <c r="F7"/>
    </row>
    <row r="8">
      <c r="A8" t="s">
        <v>52</v>
      </c>
      <c r="B8">
        <v>7</v>
      </c>
      <c r="C8"/>
      <c r="D8" t="inlineStr" s="12">
        <is>
          <t>Garnir les tomates — Retourner les tomates précuites à la vapeur dans leurs bacs perforés. À la poche munie d'une douille unie de 1 cm de diamètre, garnir l'intérieur des tomates. Disposer les GN contenant les tomates garnies sur le chariot du four.</t>
        </is>
      </c>
      <c r="E8" t="s" s="12"/>
      <c r="F8"/>
    </row>
    <row r="9">
      <c r="A9" t="s">
        <v>52</v>
      </c>
      <c r="B9">
        <v>8</v>
      </c>
      <c r="C9"/>
      <c r="D9" t="inlineStr" s="12">
        <is>
          <t>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t>
        </is>
      </c>
      <c r="E9" t="s" s="12"/>
      <c r="F9"/>
    </row>
    <row r="10">
      <c r="A10" t="s">
        <v>52</v>
      </c>
      <c r="B10">
        <v>9</v>
      </c>
      <c r="C10"/>
      <c r="D10" t="s" s="12">
        <v>53</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52</v>
      </c>
      <c r="C2" t="s">
        <v>58</v>
      </c>
      <c r="D2" s="6">
        <f>'Besoins'!$B$2*100</f>
        <v>100</v>
      </c>
      <c r="E2" t="s">
        <v>3</v>
      </c>
    </row>
    <row r="3">
      <c r="A3">
        <v>1</v>
      </c>
      <c r="B3" t="s">
        <v>59</v>
      </c>
      <c r="C3" t="s">
        <v>60</v>
      </c>
      <c r="D3" s="6">
        <f>'Besoins'!$B$2*12</f>
        <v>12</v>
      </c>
      <c r="E3" t="s">
        <v>18</v>
      </c>
    </row>
    <row r="4">
      <c r="A4">
        <v>1</v>
      </c>
      <c r="B4" t="s">
        <v>61</v>
      </c>
      <c r="C4" t="s">
        <v>60</v>
      </c>
      <c r="D4" s="6">
        <f>'Besoins'!$B$2*0.3</f>
        <v>0.3</v>
      </c>
      <c r="E4" t="s">
        <v>18</v>
      </c>
    </row>
    <row r="5">
      <c r="A5">
        <v>1</v>
      </c>
      <c r="B5" t="s">
        <v>62</v>
      </c>
      <c r="C5" t="s">
        <v>60</v>
      </c>
      <c r="D5" s="6">
        <f>'Besoins'!$B$2*0.25</f>
        <v>0.25</v>
      </c>
      <c r="E5" t="s">
        <v>18</v>
      </c>
    </row>
    <row r="6">
      <c r="A6">
        <v>1</v>
      </c>
      <c r="B6" t="s">
        <v>63</v>
      </c>
      <c r="C6" t="s">
        <v>60</v>
      </c>
      <c r="D6" s="6">
        <f>'Besoins'!$B$2*0.25</f>
        <v>0.25</v>
      </c>
      <c r="E6" t="s">
        <v>18</v>
      </c>
    </row>
    <row r="7">
      <c r="A7">
        <v>1</v>
      </c>
      <c r="B7" t="s">
        <v>64</v>
      </c>
      <c r="C7" t="s">
        <v>60</v>
      </c>
      <c r="D7" s="6">
        <f>'Besoins'!$B$2*5</f>
        <v>5</v>
      </c>
      <c r="E7" t="s">
        <v>65</v>
      </c>
    </row>
    <row r="8">
      <c r="A8">
        <v>1</v>
      </c>
      <c r="B8" t="s">
        <v>66</v>
      </c>
      <c r="C8" t="s">
        <v>60</v>
      </c>
      <c r="D8" s="6">
        <f>'Besoins'!$B$2*1.5</f>
        <v>1.5</v>
      </c>
      <c r="E8" t="s">
        <v>18</v>
      </c>
    </row>
    <row r="9">
      <c r="A9">
        <v>1</v>
      </c>
      <c r="B9" t="s">
        <v>67</v>
      </c>
      <c r="C9" t="s">
        <v>60</v>
      </c>
      <c r="D9" s="6">
        <f>'Besoins'!$B$2*0.06</f>
        <v>0.06</v>
      </c>
      <c r="E9" t="s">
        <v>18</v>
      </c>
    </row>
    <row r="10">
      <c r="A10">
        <v>1</v>
      </c>
      <c r="B10" t="s">
        <v>68</v>
      </c>
      <c r="C10" t="s">
        <v>60</v>
      </c>
      <c r="D10" s="6">
        <f>'Besoins'!$B$2*0.006</f>
        <v>0.006</v>
      </c>
      <c r="E10" t="s">
        <v>18</v>
      </c>
    </row>
    <row r="11">
      <c r="A11">
        <v>1</v>
      </c>
      <c r="B11" t="s">
        <v>69</v>
      </c>
      <c r="C11" t="s">
        <v>70</v>
      </c>
      <c r="D11" s="6">
        <f>'Besoins'!$B$2*0.75</f>
        <v>0.75</v>
      </c>
      <c r="E11" t="s">
        <v>65</v>
      </c>
    </row>
    <row r="12">
      <c r="A12">
        <v>1</v>
      </c>
      <c r="B12" t="s">
        <v>71</v>
      </c>
      <c r="C12" t="s">
        <v>70</v>
      </c>
      <c r="D12" s="6">
        <f>'Besoins'!$B$2*1</f>
        <v>1</v>
      </c>
      <c r="E12" t="s">
        <v>65</v>
      </c>
    </row>
    <row r="13">
      <c r="A13">
        <v>1</v>
      </c>
      <c r="B13" t="s">
        <v>72</v>
      </c>
      <c r="C13" t="s">
        <v>60</v>
      </c>
      <c r="D13" s="6">
        <f>'Besoins'!$B$2*0.05</f>
        <v>0.05</v>
      </c>
      <c r="E13" t="s">
        <v>18</v>
      </c>
    </row>
    <row r="14">
      <c r="A14">
        <v>1</v>
      </c>
      <c r="B14" t="s">
        <v>73</v>
      </c>
      <c r="C14" t="s">
        <v>60</v>
      </c>
      <c r="D14" s="6">
        <f>'Besoins'!$B$2*0.015</f>
        <v>0.015</v>
      </c>
      <c r="E14"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2">
        <v>74</v>
      </c>
      <c r="B1"/>
      <c r="C1"/>
      <c r="D1"/>
    </row>
    <row r="2">
      <c r="A2" t="str" s="13">
        <f>"GRO_CDC_033 · GRO.ENT.FR · référence : "&amp;Besoins!B3&amp;" "&amp;Besoins!C3&amp;" · multiplicateur réglable sur la feuille ""Besoins"""</f>
        <v>GRO_CDC_033 · GRO.ENT.FR · référence : 100 pc · multiplicateur réglable sur la feuille </v>
      </c>
      <c r="B2"/>
      <c r="C2"/>
      <c r="D2"/>
    </row>
    <row r="3">
      <c r="A3"/>
      <c r="B3"/>
      <c r="C3"/>
      <c r="D3"/>
    </row>
    <row r="4">
      <c r="A4" t="s" s="14">
        <v>75</v>
      </c>
      <c r="B4"/>
      <c r="C4"/>
      <c r="D4"/>
    </row>
    <row r="5">
      <c r="A5" t="s" s="15">
        <v>76</v>
      </c>
      <c r="B5" t="str" s="12">
        <f>Procedure!D2</f>
        <v>Mise en place du poste de travail — Vérifier les D.L.C., peser les denrées, sélectionner le matériel nécessaire. Laver et désinfecter le matériel et le poste de travail en suivant les protocoles.</v>
      </c>
      <c r="C5"/>
      <c r="D5"/>
    </row>
    <row r="6">
      <c r="A6" t="s" s="15">
        <v>77</v>
      </c>
      <c r="B6" t="str" s="12">
        <f>Procedure!D3</f>
        <v>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v>
      </c>
      <c r="C6"/>
      <c r="D6"/>
    </row>
    <row r="7">
      <c r="A7"/>
      <c r="B7" t="str">
        <f>Besoins!B15</f>
        <v>POIVRON rouge France biologique</v>
      </c>
      <c r="C7" s="6">
        <f>Besoins!E15</f>
        <v>12</v>
      </c>
      <c r="D7" t="str">
        <f>Besoins!F15</f>
        <v>kg</v>
      </c>
    </row>
    <row r="8">
      <c r="A8" t="s" s="15">
        <v>78</v>
      </c>
      <c r="B8" t="str" s="12">
        <f>Procedure!D4</f>
        <v>Précuire les tomates — Disposer les bacs GN chargés de tomates sur le chariot de cuisson. Enfourner le chariot de cuisson et cuire les tomates pendant 3 minutes. Laisser s'égoutter les tomates dans le four porte ouverte.</v>
      </c>
      <c r="C8"/>
      <c r="D8"/>
    </row>
    <row r="9">
      <c r="A9" t="s" s="15">
        <v>79</v>
      </c>
      <c r="B9" t="str" s="12">
        <f>Procedure!D5</f>
        <v>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v>
      </c>
      <c r="C9"/>
      <c r="D9"/>
    </row>
    <row r="10">
      <c r="A10"/>
      <c r="B10" t="str">
        <f>Besoins!B15</f>
        <v>POIVRON rouge France biologique</v>
      </c>
      <c r="C10" s="6">
        <f>Besoins!E15</f>
        <v>12</v>
      </c>
      <c r="D10" t="str">
        <f>Besoins!F15</f>
        <v>kg</v>
      </c>
    </row>
    <row r="11">
      <c r="A11"/>
      <c r="B11" t="str">
        <f>Besoins!B13</f>
        <v>Beurre doux 82% MG plaquette</v>
      </c>
      <c r="C11" s="6">
        <f>Besoins!E13</f>
        <v>0.3</v>
      </c>
      <c r="D11" t="str">
        <f>Besoins!F13</f>
        <v>kg</v>
      </c>
    </row>
    <row r="12">
      <c r="A12"/>
      <c r="B12" t="str">
        <f>Besoins!B10</f>
        <v>Farine de blé T55</v>
      </c>
      <c r="C12" s="6">
        <f>Besoins!E10</f>
        <v>0.25</v>
      </c>
      <c r="D12" t="str">
        <f>Besoins!F10</f>
        <v>kg</v>
      </c>
    </row>
    <row r="13">
      <c r="A13"/>
      <c r="B13" t="str">
        <f>Besoins!B11</f>
        <v>Amidon de maïs (Maïzena)</v>
      </c>
      <c r="C13" s="6">
        <f>Besoins!E11</f>
        <v>0.25</v>
      </c>
      <c r="D13" t="str">
        <f>Besoins!F11</f>
        <v>kg</v>
      </c>
    </row>
    <row r="14">
      <c r="A14"/>
      <c r="B14" t="str">
        <f>Besoins!B12</f>
        <v>LAIT UHT demi écrémé France outre 10 litres</v>
      </c>
      <c r="C14" s="6">
        <f>Besoins!E12</f>
        <v>5</v>
      </c>
      <c r="D14" t="str">
        <f>Besoins!F12</f>
        <v>lt</v>
      </c>
    </row>
    <row r="15">
      <c r="A15"/>
      <c r="B15" t="str">
        <f>Besoins!B14</f>
        <v>Emmental râpé vrac</v>
      </c>
      <c r="C15" s="6">
        <f>Besoins!E14</f>
        <v>1.5</v>
      </c>
      <c r="D15" t="str">
        <f>Besoins!F14</f>
        <v>kg</v>
      </c>
    </row>
    <row r="16">
      <c r="A16"/>
      <c r="B16" t="str">
        <f>Besoins!B16</f>
        <v>Levure chimique (poudre à lever)</v>
      </c>
      <c r="C16" s="6">
        <f>Besoins!E16</f>
        <v>0.06</v>
      </c>
      <c r="D16" t="str">
        <f>Besoins!F16</f>
        <v>kg</v>
      </c>
    </row>
    <row r="17">
      <c r="A17"/>
      <c r="B17" t="str">
        <f>Besoins!B8</f>
        <v>Noix de muscade moulue</v>
      </c>
      <c r="C17" s="6">
        <f>Besoins!E8</f>
        <v>0.006</v>
      </c>
      <c r="D17" t="str">
        <f>Besoins!F8</f>
        <v>kg</v>
      </c>
    </row>
    <row r="18">
      <c r="A18"/>
      <c r="B18" t="s">
        <v>80</v>
      </c>
      <c r="C18" s="6">
        <f>'Besoins'!$B$2*0.75</f>
        <v>0.75</v>
      </c>
      <c r="D18" t="s">
        <v>65</v>
      </c>
    </row>
    <row r="19">
      <c r="A19"/>
      <c r="B19" t="s">
        <v>81</v>
      </c>
      <c r="C19" s="6">
        <f>'Besoins'!$B$2*1</f>
        <v>1</v>
      </c>
      <c r="D19" t="s">
        <v>65</v>
      </c>
    </row>
    <row r="20">
      <c r="A20"/>
      <c r="B20" t="str">
        <f>Besoins!B17</f>
        <v>Sel fin de cuisine</v>
      </c>
      <c r="C20" s="6">
        <f>Besoins!E17</f>
        <v>0.05</v>
      </c>
      <c r="D20" t="str">
        <f>Besoins!F17</f>
        <v>kg</v>
      </c>
    </row>
    <row r="21">
      <c r="A21"/>
      <c r="B21" t="str">
        <f>Besoins!B9</f>
        <v>Poivre noir moulu</v>
      </c>
      <c r="C21" s="6">
        <f>Besoins!E9</f>
        <v>0.015</v>
      </c>
      <c r="D21" t="str">
        <f>Besoins!F9</f>
        <v>kg</v>
      </c>
    </row>
    <row r="22">
      <c r="A22" t="s" s="15">
        <v>82</v>
      </c>
      <c r="B22" t="str" s="12">
        <f>Procedure!D6</f>
        <v>Monter les blancs d'œufs — Dans la cuve du batteur, au fouet en première vitesse « casser » les blancs. En deuxième vitesse monter les blancs. Serrer les blancs montés quelques instants en troisième vitesse.</v>
      </c>
      <c r="C22"/>
      <c r="D22"/>
    </row>
    <row r="23">
      <c r="A23"/>
      <c r="B23" t="s">
        <v>81</v>
      </c>
      <c r="C23" s="6">
        <f>'Besoins'!$B$2*1</f>
        <v>1</v>
      </c>
      <c r="D23" t="s">
        <v>65</v>
      </c>
    </row>
    <row r="24">
      <c r="A24" t="s" s="15">
        <v>83</v>
      </c>
      <c r="B24" t="str" s="12">
        <f>Procedure!D7</f>
        <v>Terminer la préparation pour soufflé — Amollir la sauce Mornay en additionnant à l'aide d'une écumoire une partie des blancs d'œufs montés. Incorporer délicatement les restes des blancs.</v>
      </c>
      <c r="C24"/>
      <c r="D24"/>
    </row>
    <row r="25">
      <c r="A25" t="s" s="15">
        <v>84</v>
      </c>
      <c r="B25" t="str" s="12">
        <f>Procedure!D8</f>
        <v>Garnir les tomates — Retourner les tomates précuites à la vapeur dans leurs bacs perforés. À la poche munie d'une douille unie de 1 cm de diamètre, garnir l'intérieur des tomates. Disposer les GN contenant les tomates garnies sur le chariot du four.</v>
      </c>
      <c r="C25"/>
      <c r="D25"/>
    </row>
    <row r="26">
      <c r="A26" t="s" s="15">
        <v>85</v>
      </c>
      <c r="B26" t="str" s="12">
        <f>Procedure!D9</f>
        <v>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v>
      </c>
      <c r="C26"/>
      <c r="D26"/>
    </row>
    <row r="27">
      <c r="A27" t="s" s="15">
        <v>86</v>
      </c>
      <c r="B27" t="str" s="12">
        <f>Procedure!D10</f>
        <v>Dresser et servir — Dresser une tomate à l'assiette et servir chaud.</v>
      </c>
      <c r="C27"/>
      <c r="D27"/>
    </row>
    <row r="28">
      <c r="A28"/>
      <c r="B28"/>
      <c r="C28"/>
      <c r="D28"/>
    </row>
    <row r="29">
      <c r="A29" t="s" s="16">
        <v>87</v>
      </c>
      <c r="B29"/>
      <c r="C29"/>
      <c r="D29"/>
    </row>
  </sheetData>
  <sheetProtection sheet="1" formatRows="0" formatColumns="0"/>
  <mergeCells count="13">
    <mergeCell ref="A1:D1"/>
    <mergeCell ref="A2:D2"/>
    <mergeCell ref="A4:D4"/>
    <mergeCell ref="B5:D5"/>
    <mergeCell ref="B6:D6"/>
    <mergeCell ref="B8:D8"/>
    <mergeCell ref="B9:D9"/>
    <mergeCell ref="B22:D22"/>
    <mergeCell ref="B24:D24"/>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2026-09-15T23:42:44Z</dcterms:created>
  <dc:title>TOMATES SOUFFLÉES AU FROMAGE</dc:title>
  <dc:subject/>
  <dc:creator>CUIS.web</dc:creator>
  <cp:lastModifiedBy/>
  <cp:keywords/>
  <dc:description>Export automatique — moteur récursif d'origine : Bernard Vandendaele</dc:description>
  <cp:category/>
  <dc:language>en-US</dc:language>
  <dcterms:modified xsi:type="dcterms:W3CDTF">2026-09-15T23:42:44Z</dcterms:modified>
  <cp:revision>1</cp:revision>
</cp:coreProperties>
</file>