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<sst xmlns="http://schemas.openxmlformats.org/spreadsheetml/2006/main" count="62" uniqueCount="62">
  <si>
    <t>Besoins matière</t>
  </si>
  <si>
    <t>Multiplicateur souhaité</t>
  </si>
  <si>
    <t>Quantité de référence</t>
  </si>
  <si>
    <t>pc</t>
  </si>
  <si>
    <t>Quantité obtenue</t>
  </si>
  <si>
    <t>Code</t>
  </si>
  <si>
    <t>Matière première</t>
  </si>
  <si>
    <t>Classe</t>
  </si>
  <si>
    <t>Base (×1, modifiable)</t>
  </si>
  <si>
    <t>Quantité</t>
  </si>
  <si>
    <t>Unité</t>
  </si>
  <si>
    <t>Coût</t>
  </si>
  <si>
    <t>CONS-CAPRE</t>
  </si>
  <si>
    <t>Câpres au vinaigre bocal</t>
  </si>
  <si>
    <t>Conserves de légumes</t>
  </si>
  <si>
    <t>kg</t>
  </si>
  <si>
    <t>CONS-OLIVE-NOIRE</t>
  </si>
  <si>
    <t>Olives noires dénoyautées bocal</t>
  </si>
  <si>
    <t>RNME101403</t>
  </si>
  <si>
    <t>Huile olive vierge extra bidon 5L</t>
  </si>
  <si>
    <t>Assaisonnements et corps gras</t>
  </si>
  <si>
    <t>u</t>
  </si>
  <si>
    <t>RNME101411</t>
  </si>
  <si>
    <t>Moutarde de Dijon seau 5kg</t>
  </si>
  <si>
    <t>RNM1780121</t>
  </si>
  <si>
    <t>ANCHOIS France</t>
  </si>
  <si>
    <t>Poissons et fruits de mer</t>
  </si>
  <si>
    <t>PAIN-CAMPAGNE-TR</t>
  </si>
  <si>
    <t>Pain de campagne tranché (kg)</t>
  </si>
  <si>
    <t>Pains et bases précuits</t>
  </si>
  <si>
    <t>Total</t>
  </si>
  <si>
    <t>Recette</t>
  </si>
  <si>
    <t>#</t>
  </si>
  <si>
    <t>Verbe</t>
  </si>
  <si>
    <t>Étape</t>
  </si>
  <si>
    <t>Précision technique</t>
  </si>
  <si>
    <t>Durée</t>
  </si>
  <si>
    <t>TOASTS À LA TAPENADE</t>
  </si>
  <si>
    <t>Préparer les toasts — Tartiner les toasts tièdes avec la tapenade.</t>
  </si>
  <si>
    <t>Niveau</t>
  </si>
  <si>
    <t>Composant</t>
  </si>
  <si>
    <t>Type</t>
  </si>
  <si>
    <t>Quantité (× multiplicateur, voir feuille Besoins)</t>
  </si>
  <si>
    <t>recette</t>
  </si>
  <si>
    <t xml:space="preserve">    ↳ Pain de campagne tranché (kg)</t>
  </si>
  <si>
    <t>matiere</t>
  </si>
  <si>
    <t xml:space="preserve">    ↳ ANCHOIS France</t>
  </si>
  <si>
    <t xml:space="preserve">    ↳ Olives noires dénoyautées bocal</t>
  </si>
  <si>
    <t xml:space="preserve">    ↳ Câpres au vinaigre bocal</t>
  </si>
  <si>
    <t xml:space="preserve">    ↳ Moutarde de Dijon seau 5kg</t>
  </si>
  <si>
    <t xml:space="preserve">    ↳ HUILE OLIVE (L) (conv.)</t>
  </si>
  <si>
    <t>conversion</t>
  </si>
  <si>
    <t>lt</t>
  </si>
  <si>
    <t>Fiche technique — TOASTS À LA TAPENADE</t>
  </si>
  <si>
    <t>TOASTS À LA TAPENADE  GRO_CDC_034</t>
  </si>
  <si>
    <t>1.</t>
  </si>
  <si>
    <t>2.</t>
  </si>
  <si>
    <t>3.</t>
  </si>
  <si>
    <t xml:space="preserve">    HUILE OLIVE (L) (conv.)</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</si>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</sst>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1.5</v>
      </c>
      <c r="E7" s="6">
        <f>D7*$B$2</f>
        <v>1.5</v>
      </c>
      <c r="F7" t="s">
        <v>15</v>
      </c>
      <c r="G7" s="8">
        <f>E7*6.2</f>
        <v>9.3</v>
      </c>
    </row>
    <row r="8">
      <c r="A8" t="s">
        <v>16</v>
      </c>
      <c r="B8" t="s">
        <v>17</v>
      </c>
      <c r="C8" t="s">
        <v>14</v>
      </c>
      <c r="D8" s="4">
        <v>3</v>
      </c>
      <c r="E8" s="6">
        <f>D8*$B$2</f>
        <v>3</v>
      </c>
      <c r="F8" t="s">
        <v>15</v>
      </c>
      <c r="G8" s="8">
        <f>E8*4.8</f>
        <v>14.4</v>
      </c>
    </row>
    <row r="9">
      <c r="A9" t="s">
        <v>18</v>
      </c>
      <c r="B9" t="s">
        <v>19</v>
      </c>
      <c r="C9" t="s">
        <v>20</v>
      </c>
      <c r="D9" s="4">
        <v>0.3</v>
      </c>
      <c r="E9" s="6">
        <f>D9*$B$2</f>
        <v>0.3</v>
      </c>
      <c r="F9" t="s">
        <v>21</v>
      </c>
      <c r="G9" s="8">
        <f>E9*65.22</f>
        <v>19.566</v>
      </c>
    </row>
    <row r="10">
      <c r="A10" t="s">
        <v>22</v>
      </c>
      <c r="B10" t="s">
        <v>23</v>
      </c>
      <c r="C10" t="s">
        <v>20</v>
      </c>
      <c r="D10" s="4">
        <v>0.2</v>
      </c>
      <c r="E10" s="6">
        <f>D10*$B$2</f>
        <v>0.2</v>
      </c>
      <c r="F10" t="s">
        <v>15</v>
      </c>
      <c r="G10" s="8">
        <f>E10*3.71</f>
        <v>0.742</v>
      </c>
    </row>
    <row r="11">
      <c r="A11" t="s">
        <v>24</v>
      </c>
      <c r="B11" t="s">
        <v>25</v>
      </c>
      <c r="C11" t="s">
        <v>26</v>
      </c>
      <c r="D11" s="4">
        <v>1</v>
      </c>
      <c r="E11" s="6">
        <f>D11*$B$2</f>
        <v>1</v>
      </c>
      <c r="F11" t="s">
        <v>15</v>
      </c>
      <c r="G11" s="8">
        <f>E11*4.5</f>
        <v>4.5</v>
      </c>
    </row>
    <row r="12">
      <c r="A12" t="s">
        <v>27</v>
      </c>
      <c r="B12" t="s">
        <v>28</v>
      </c>
      <c r="C12" t="s">
        <v>29</v>
      </c>
      <c r="D12" s="4">
        <v>4</v>
      </c>
      <c r="E12" s="6">
        <f>D12*$B$2</f>
        <v>4</v>
      </c>
      <c r="F12" t="s">
        <v>15</v>
      </c>
      <c r="G12" s="8">
        <f>E12*3.5</f>
        <v>14</v>
      </c>
    </row>
    <row r="13">
      <c r="A13"/>
      <c r="B13"/>
      <c r="C13"/>
      <c r="D13"/>
      <c r="E13"/>
      <c r="F13" t="s" s="9">
        <v>30</v>
      </c>
      <c r="G13" s="10">
        <f>SUM(G7:G12)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31</v>
      </c>
      <c r="B1" t="s" s="7">
        <v>32</v>
      </c>
      <c r="C1" t="s" s="7">
        <v>33</v>
      </c>
      <c r="D1" t="s" s="7">
        <v>34</v>
      </c>
      <c r="E1" t="s" s="7">
        <v>35</v>
      </c>
      <c r="F1" t="s" s="7">
        <v>36</v>
      </c>
    </row>
    <row r="2">
      <c r="A2" t="s">
        <v>37</v>
      </c>
      <c r="B2">
        <v>1</v>
      </c>
      <c r="C2"/>
      <c r="D2" t="inlineStr" s="11">
        <is>
          <t>Mise en place du poste de travail — Vérifier les D.L.C., peser les denrées, sélectionner le matériel. Désinfecter le matériel et le plan de travail suivant les protocoles.</t>
        </is>
      </c>
      <c r="E2" t="s" s="11"/>
      <c r="F2"/>
    </row>
    <row r="3">
      <c r="A3" t="s">
        <v>37</v>
      </c>
      <c r="B3">
        <v>2</v>
      </c>
      <c r="C3"/>
      <c r="D3" t="inlineStr" s="11">
        <is>
          <t>Préparations préliminaires — Trancher le pain. Déposer les tranches de pain sur des grilles de cuisson. Déboîter et égoutter les anchois, les olives et les câpres suivant la procédure. Préchauffer le four sur la position chaleur sèche à +170°C. Toaster légèrement les tranches de pain et les réserver tièdes.</t>
        </is>
      </c>
      <c r="E3" t="s" s="11"/>
      <c r="F3"/>
    </row>
    <row r="4">
      <c r="A4" t="s">
        <v>37</v>
      </c>
      <c r="B4">
        <v>3</v>
      </c>
      <c r="C4"/>
      <c r="D4" t="inlineStr" s="11">
        <is>
          <t>Confectionner la tapenade — Mixer ensemble au cutter les filets d'anchois, les olives et les câpres. Mettre dans la cuve du batteur les éléments mixés formant une pâte. Ajouter le poivre et la moutarde. Au fouet, les monter comme une mayonnaise avec l'huile d'olive, de façon à obtenir une pâte crémeuse et onctueuse (éventuellement ajouter un peu de vinaigre ou de citron).</t>
        </is>
      </c>
      <c r="E4" t="s" s="11"/>
      <c r="F4"/>
    </row>
    <row r="5">
      <c r="A5" t="s">
        <v>37</v>
      </c>
      <c r="B5">
        <v>4</v>
      </c>
      <c r="C5"/>
      <c r="D5" t="s" s="11">
        <v>38</v>
      </c>
      <c r="E5" t="s" s="11"/>
      <c r="F5"/>
    </row>
    <row r="6">
      <c r="A6" t="s">
        <v>37</v>
      </c>
      <c r="B6">
        <v>5</v>
      </c>
      <c r="C6"/>
      <c r="D6" t="inlineStr" s="11">
        <is>
          <t>Suggestions — On peut aussi utiliser la tapenade pour condimenter les pâtes, les hors-d'œuvre, etc. On peut garnir des moitiés d'œufs durs, d'une farce composée de tapenade et de jaunes d'œufs réduits en purée.</t>
        </is>
      </c>
      <c r="E6" t="s" s="11"/>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39</v>
      </c>
      <c r="B1" t="s" s="7">
        <v>40</v>
      </c>
      <c r="C1" t="s" s="7">
        <v>41</v>
      </c>
      <c r="D1" t="s" s="7">
        <v>42</v>
      </c>
      <c r="E1" t="s" s="7">
        <v>10</v>
      </c>
    </row>
    <row r="2">
      <c r="A2">
        <v>0</v>
      </c>
      <c r="B2" t="s">
        <v>37</v>
      </c>
      <c r="C2" t="s">
        <v>43</v>
      </c>
      <c r="D2" s="6">
        <f>'Besoins'!$B$2*100</f>
        <v>100</v>
      </c>
      <c r="E2" t="s">
        <v>3</v>
      </c>
    </row>
    <row r="3">
      <c r="A3">
        <v>1</v>
      </c>
      <c r="B3" t="s">
        <v>44</v>
      </c>
      <c r="C3" t="s">
        <v>45</v>
      </c>
      <c r="D3" s="6">
        <f>'Besoins'!$B$2*4</f>
        <v>4</v>
      </c>
      <c r="E3" t="s">
        <v>15</v>
      </c>
    </row>
    <row r="4">
      <c r="A4">
        <v>1</v>
      </c>
      <c r="B4" t="s">
        <v>46</v>
      </c>
      <c r="C4" t="s">
        <v>45</v>
      </c>
      <c r="D4" s="6">
        <f>'Besoins'!$B$2*1</f>
        <v>1</v>
      </c>
      <c r="E4" t="s">
        <v>15</v>
      </c>
    </row>
    <row r="5">
      <c r="A5">
        <v>1</v>
      </c>
      <c r="B5" t="s">
        <v>47</v>
      </c>
      <c r="C5" t="s">
        <v>45</v>
      </c>
      <c r="D5" s="6">
        <f>'Besoins'!$B$2*3</f>
        <v>3</v>
      </c>
      <c r="E5" t="s">
        <v>15</v>
      </c>
    </row>
    <row r="6">
      <c r="A6">
        <v>1</v>
      </c>
      <c r="B6" t="s">
        <v>48</v>
      </c>
      <c r="C6" t="s">
        <v>45</v>
      </c>
      <c r="D6" s="6">
        <f>'Besoins'!$B$2*1.5</f>
        <v>1.5</v>
      </c>
      <c r="E6" t="s">
        <v>15</v>
      </c>
    </row>
    <row r="7">
      <c r="A7">
        <v>1</v>
      </c>
      <c r="B7" t="s">
        <v>49</v>
      </c>
      <c r="C7" t="s">
        <v>45</v>
      </c>
      <c r="D7" s="6">
        <f>'Besoins'!$B$2*0.2</f>
        <v>0.2</v>
      </c>
      <c r="E7" t="s">
        <v>15</v>
      </c>
    </row>
    <row r="8">
      <c r="A8">
        <v>1</v>
      </c>
      <c r="B8" t="s">
        <v>50</v>
      </c>
      <c r="C8" t="s">
        <v>51</v>
      </c>
      <c r="D8" s="6">
        <f>'Besoins'!$B$2*1.5</f>
        <v>1.5</v>
      </c>
      <c r="E8" t="s">
        <v>52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7"/>
  <cols>
    <col min="1" max="1" width="22" customWidth="1"/>
    <col min="2" max="2" width="52" customWidth="1"/>
    <col min="3" max="3" width="14" customWidth="1"/>
    <col min="4" max="4" width="10" customWidth="1"/>
  </cols>
  <sheetData>
    <row r="1" customHeight="1" ht="24">
      <c r="A1" t="s" s="2">
        <v>53</v>
      </c>
      <c r="B1"/>
      <c r="C1"/>
      <c r="D1"/>
    </row>
    <row r="2">
      <c r="A2" t="str" s="12">
        <f>"GRO_CDC_034 · GRO.ENT.FR · référence : "&amp;Besoins!B3&amp;" "&amp;Besoins!C3&amp;" · multiplicateur réglable sur la feuille ""Besoins"""</f>
        <v>GRO_CDC_034 · GRO.ENT.FR · référence : 100 pc · multiplicateur réglable sur la feuille </v>
      </c>
      <c r="B2"/>
      <c r="C2"/>
      <c r="D2"/>
    </row>
    <row r="3">
      <c r="A3"/>
      <c r="B3"/>
      <c r="C3"/>
      <c r="D3"/>
    </row>
    <row r="4">
      <c r="A4" t="s" s="13">
        <v>54</v>
      </c>
      <c r="B4"/>
      <c r="C4"/>
      <c r="D4"/>
    </row>
    <row r="5">
      <c r="A5" t="s" s="14">
        <v>55</v>
      </c>
      <c r="B5" t="str" s="11">
        <f>Procedure!D2</f>
        <v>Mise en place du poste de travail — Vérifier les D.L.C., peser les denrées, sélectionner le matériel. Désinfecter le matériel et le plan de travail suivant les protocoles.</v>
      </c>
      <c r="C5"/>
      <c r="D5"/>
    </row>
    <row r="6">
      <c r="A6" t="s" s="14">
        <v>56</v>
      </c>
      <c r="B6" t="str" s="11">
        <f>Procedure!D3</f>
        <v>Préparations préliminaires — Trancher le pain. Déposer les tranches de pain sur des grilles de cuisson. Déboîter et égoutter les anchois, les olives et les câpres suivant la procédure. Préchauffer le four sur la position chaleur sèche à +170°C. Toaster légèrement les tranches de pain et les réserver tièdes.</v>
      </c>
      <c r="C6"/>
      <c r="D6"/>
    </row>
    <row r="7">
      <c r="A7"/>
      <c r="B7" t="str">
        <f>Besoins!B12</f>
        <v>Pain de campagne tranché (kg)</v>
      </c>
      <c r="C7" s="6">
        <f>Besoins!E12</f>
        <v>4</v>
      </c>
      <c r="D7" t="str">
        <f>Besoins!F12</f>
        <v>kg</v>
      </c>
    </row>
    <row r="8">
      <c r="A8" t="s" s="14">
        <v>57</v>
      </c>
      <c r="B8" t="str" s="11">
        <f>Procedure!D4</f>
        <v>Confectionner la tapenade — Mixer ensemble au cutter les filets d'anchois, les olives et les câpres. Mettre dans la cuve du batteur les éléments mixés formant une pâte. Ajouter le poivre et la moutarde. Au fouet, les monter comme une mayonnaise avec l'huile d'olive, de façon à obtenir une pâte crémeuse et onctueuse (éventuellement ajouter un peu de vinaigre ou de citron).</v>
      </c>
      <c r="C8"/>
      <c r="D8"/>
    </row>
    <row r="9">
      <c r="A9"/>
      <c r="B9" t="str">
        <f>Besoins!B11</f>
        <v>ANCHOIS France</v>
      </c>
      <c r="C9" s="6">
        <f>Besoins!E11</f>
        <v>1</v>
      </c>
      <c r="D9" t="str">
        <f>Besoins!F11</f>
        <v>kg</v>
      </c>
    </row>
    <row r="10">
      <c r="A10"/>
      <c r="B10" t="str">
        <f>Besoins!B8</f>
        <v>Olives noires dénoyautées bocal</v>
      </c>
      <c r="C10" s="6">
        <f>Besoins!E8</f>
        <v>3</v>
      </c>
      <c r="D10" t="str">
        <f>Besoins!F8</f>
        <v>kg</v>
      </c>
    </row>
    <row r="11">
      <c r="A11"/>
      <c r="B11" t="str">
        <f>Besoins!B7</f>
        <v>Câpres au vinaigre bocal</v>
      </c>
      <c r="C11" s="6">
        <f>Besoins!E7</f>
        <v>1.5</v>
      </c>
      <c r="D11" t="str">
        <f>Besoins!F7</f>
        <v>kg</v>
      </c>
    </row>
    <row r="12">
      <c r="A12"/>
      <c r="B12" t="str">
        <f>Besoins!B10</f>
        <v>Moutarde de Dijon seau 5kg</v>
      </c>
      <c r="C12" s="6">
        <f>Besoins!E10</f>
        <v>0.2</v>
      </c>
      <c r="D12" t="str">
        <f>Besoins!F10</f>
        <v>kg</v>
      </c>
    </row>
    <row r="13">
      <c r="A13"/>
      <c r="B13" t="s">
        <v>58</v>
      </c>
      <c r="C13" s="6">
        <f>'Besoins'!$B$2*1.5</f>
        <v>1.5</v>
      </c>
      <c r="D13" t="s">
        <v>52</v>
      </c>
    </row>
    <row r="14">
      <c r="A14" t="s" s="14">
        <v>59</v>
      </c>
      <c r="B14" t="str" s="11">
        <f>Procedure!D5</f>
        <v>Préparer les toasts — Tartiner les toasts tièdes avec la tapenade.</v>
      </c>
      <c r="C14"/>
      <c r="D14"/>
    </row>
    <row r="15">
      <c r="A15" t="s" s="14">
        <v>60</v>
      </c>
      <c r="B15" t="str" s="11">
        <f>Procedure!D6</f>
        <v>Suggestions — On peut aussi utiliser la tapenade pour condimenter les pâtes, les hors-d'œuvre, etc. On peut garnir des moitiés d'œufs durs, d'une farce composée de tapenade et de jaunes d'œufs réduits en purée.</v>
      </c>
      <c r="C15"/>
      <c r="D15"/>
    </row>
    <row r="16">
      <c r="A16"/>
      <c r="B16"/>
      <c r="C16"/>
      <c r="D16"/>
    </row>
    <row r="17">
      <c r="A17" t="s" s="15">
        <v>61</v>
      </c>
      <c r="B17"/>
      <c r="C17"/>
      <c r="D17"/>
    </row>
  </sheetData>
  <sheetProtection sheet="1" formatRows="0" formatColumns="0"/>
  <mergeCells count="9">
    <mergeCell ref="A1:D1"/>
    <mergeCell ref="A2:D2"/>
    <mergeCell ref="A4:D4"/>
    <mergeCell ref="B5:D5"/>
    <mergeCell ref="B6:D6"/>
    <mergeCell ref="B8:D8"/>
    <mergeCell ref="B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2026-09-15T23:04:39Z</dcterms:created>
  <dc:title>TOASTS À LA TAPENADE</dc:title>
  <dc:subject/>
  <dc:creator>CUIS.web</dc:creator>
  <cp:lastModifiedBy/>
  <cp:keywords/>
  <dc:description>Export automatique — moteur récursif d'origine : Bernard Vandendaele</dc:description>
  <cp:category/>
  <dc:language>en-US</dc:language>
  <dcterms:modified xsi:type="dcterms:W3CDTF">2026-09-15T23:04:39Z</dcterms:modified>
  <cp:revision>1</cp:revision>
</cp:coreProperties>
</file>