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<sst xmlns="http://schemas.openxmlformats.org/spreadsheetml/2006/main" count="103" uniqueCount="103">
  <si>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</si>
  <si>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</si>
  <si>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CONCOMBRE AU YAOURT (TZATZIKI)</t>
  </si>
  <si>
    <t>Code</t>
  </si>
  <si>
    <t>GRO_CDC_017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</si>
  <si>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</si>
  <si>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</si>
  <si>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</si>
  <si>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</si>
  <si>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</si>
  <si>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</si>
  <si>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</si>
  <si>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</si>
  <si>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</si>
  <si>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</si>
  <si>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</si>
  <si>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</si>
  <si>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</si>
  <si>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</si>
  <si>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</si>
  <si>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</si>
  <si>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</si>
  <si>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</si>
  <si>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</si>
  <si>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</si>
  <si>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</si>
  <si>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</si>
  <si>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</si>
  <si>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</si>
  <si>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</si>
  <si>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</si>
  <si>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</si>
  <si>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</si>
  <si>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</si>
  <si>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</si>
  <si>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</si>
  <si>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EPI-POIVRE-BLAN</t>
  </si>
  <si>
    <t>Poivre blanc moulu</t>
  </si>
  <si>
    <t>RNME101408</t>
  </si>
  <si>
    <t>Jus de citron type pulco 70cl</t>
  </si>
  <si>
    <t>Agrumes</t>
  </si>
  <si>
    <t>u</t>
  </si>
  <si>
    <t>RNME101403</t>
  </si>
  <si>
    <t>Huile olive vierge extra bidon 5L</t>
  </si>
  <si>
    <t>Huiles végétales</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</si>
  <si>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</si>
  <si>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</si>
  <si>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</si>
  <si>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</si>
  <si>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</si>
  <si>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</si>
  <si>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</si>
  <si>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</si>
  <si>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</si>
  <si>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</si>
  <si>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</si>
  <si>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</si>
  <si>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</si>
  <si>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</si>
  <si>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</si>
  <si>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</si>
  <si>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</si>
  <si>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</si>
  <si>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</si>
  <si>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</si>
  <si>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</si>
  <si>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</si>
  <si>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</si>
  <si>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</si>
  <si>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</si>
  <si>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</si>
  <si>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</si>
  <si>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</si>
  <si>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</si>
  <si>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</si>
  <si>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Jus citron pulco (L)</t>
  </si>
  <si>
    <t>lt</t>
  </si>
  <si>
    <t>Conversions fruits frais (P→K)</t>
  </si>
  <si>
    <t xml:space="preserve">        ↳ Jus de citron type pulco 70cl</t>
  </si>
  <si>
    <t xml:space="preserve">    ↳ HUILE OLIVE (L)</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</si>
  <si>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</si>
  <si>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</si>
  <si>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</si>
  <si>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</si>
  <si>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</si>
  <si>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</si>
  <si>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</si>
  <si>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</si>
  <si>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</si>
  <si>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</si>
  <si>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</si>
  <si>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</si>
  <si>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</si>
  <si>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</si>
  <si>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</si>
  <si>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CONCOMBRE (KG) (conv.)</t>
  </si>
  <si>
    <t xml:space="preserve">    MENTHE (KG) (conv.)</t>
  </si>
  <si>
    <t xml:space="preserve">    Jus citron pulco (L)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</si>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</sst>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25.775547619048</v>
      </c>
    </row>
    <row r="12">
      <c r="A12" t="s" s="3">
        <v>17</v>
      </c>
      <c r="B12" s="4">
        <v>0.25775547619048</v>
      </c>
    </row>
    <row r="13">
      <c r="A13"/>
      <c r="B13"/>
    </row>
    <row r="14">
      <c r="A14" t="s" s="5">
        <v>18</v>
      </c>
      <c r="B14" t="s" s="5">
        <v>15</v>
      </c>
    </row>
    <row r="15">
      <c r="A15" t="s" s="5">
        <v>19</v>
      </c>
      <c r="B15" s="6">
        <v>25.775547619048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0.01</v>
      </c>
      <c r="E8" s="11">
        <f>D8*$B$2</f>
        <v>0.01</v>
      </c>
      <c r="F8" t="s">
        <v>35</v>
      </c>
      <c r="G8" s="4">
        <f>E8*14.8</f>
        <v>0.148</v>
      </c>
    </row>
    <row r="9">
      <c r="A9" t="s">
        <v>38</v>
      </c>
      <c r="B9" t="s">
        <v>39</v>
      </c>
      <c r="C9" t="s">
        <v>40</v>
      </c>
      <c r="D9" s="9">
        <v>0.333333</v>
      </c>
      <c r="E9" s="11">
        <f>D9*$B$2</f>
        <v>0.333333</v>
      </c>
      <c r="F9" t="s">
        <v>41</v>
      </c>
      <c r="G9" s="4">
        <f>E9*8.1571510143</f>
        <v>2.719048</v>
      </c>
    </row>
    <row r="10">
      <c r="A10" t="s">
        <v>42</v>
      </c>
      <c r="B10" t="s">
        <v>43</v>
      </c>
      <c r="C10" t="s">
        <v>44</v>
      </c>
      <c r="D10" s="9">
        <v>0.025</v>
      </c>
      <c r="E10" s="11">
        <f>D10*$B$2</f>
        <v>0.025</v>
      </c>
      <c r="F10" t="s">
        <v>41</v>
      </c>
      <c r="G10" s="4">
        <f>E10*65.22</f>
        <v>1.6305</v>
      </c>
    </row>
    <row r="11">
      <c r="A11" t="s">
        <v>45</v>
      </c>
      <c r="B11" t="s">
        <v>46</v>
      </c>
      <c r="C11" t="s">
        <v>47</v>
      </c>
      <c r="D11" s="9">
        <v>6.25</v>
      </c>
      <c r="E11" s="11">
        <f>D11*$B$2</f>
        <v>6.25</v>
      </c>
      <c r="F11" t="s">
        <v>35</v>
      </c>
      <c r="G11" s="4">
        <f>E11*0</f>
        <v>0</v>
      </c>
    </row>
    <row r="12">
      <c r="A12" t="s">
        <v>48</v>
      </c>
      <c r="B12" t="s">
        <v>49</v>
      </c>
      <c r="C12" t="s">
        <v>50</v>
      </c>
      <c r="D12" s="9">
        <v>0.075</v>
      </c>
      <c r="E12" s="11">
        <f>D12*$B$2</f>
        <v>0.075</v>
      </c>
      <c r="F12" t="s">
        <v>35</v>
      </c>
      <c r="G12" s="4">
        <f>E12*6.5</f>
        <v>0.4875</v>
      </c>
    </row>
    <row r="13">
      <c r="A13" t="s">
        <v>51</v>
      </c>
      <c r="B13" t="s">
        <v>52</v>
      </c>
      <c r="C13" t="s">
        <v>50</v>
      </c>
      <c r="D13" s="9">
        <v>20</v>
      </c>
      <c r="E13" s="11">
        <f>D13*$B$2</f>
        <v>20</v>
      </c>
      <c r="F13" t="s">
        <v>25</v>
      </c>
      <c r="G13" s="4">
        <f>E13*1</f>
        <v>20</v>
      </c>
    </row>
    <row r="14">
      <c r="A14" t="s">
        <v>53</v>
      </c>
      <c r="B14" t="s">
        <v>54</v>
      </c>
      <c r="C14" t="s">
        <v>50</v>
      </c>
      <c r="D14" s="9">
        <v>1</v>
      </c>
      <c r="E14" s="11">
        <f>D14*$B$2</f>
        <v>1</v>
      </c>
      <c r="F14" t="s">
        <v>55</v>
      </c>
      <c r="G14" s="4">
        <f>E14*0.4</f>
        <v>0.4</v>
      </c>
    </row>
    <row r="15">
      <c r="A15" t="s">
        <v>56</v>
      </c>
      <c r="B15" t="s">
        <v>57</v>
      </c>
      <c r="C15" t="s">
        <v>58</v>
      </c>
      <c r="D15" s="9">
        <v>0.03</v>
      </c>
      <c r="E15" s="11">
        <f>D15*$B$2</f>
        <v>0.03</v>
      </c>
      <c r="F15" t="s">
        <v>35</v>
      </c>
      <c r="G15" s="4">
        <f>E15*0.35</f>
        <v>0.0105</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20</v>
      </c>
      <c r="E4" t="s">
        <v>25</v>
      </c>
      <c r="F4" t="s">
        <v>50</v>
      </c>
    </row>
    <row r="5">
      <c r="A5">
        <v>1</v>
      </c>
      <c r="B5" t="s">
        <v>70</v>
      </c>
      <c r="C5" t="s">
        <v>69</v>
      </c>
      <c r="D5" s="11">
        <v>0.075</v>
      </c>
      <c r="E5" t="s">
        <v>35</v>
      </c>
      <c r="F5" t="s">
        <v>50</v>
      </c>
    </row>
    <row r="6">
      <c r="A6">
        <v>1</v>
      </c>
      <c r="B6" t="s">
        <v>71</v>
      </c>
      <c r="C6" t="s">
        <v>64</v>
      </c>
      <c r="D6" s="11">
        <v>0.03</v>
      </c>
      <c r="E6" t="s">
        <v>35</v>
      </c>
      <c r="F6" t="s">
        <v>72</v>
      </c>
    </row>
    <row r="7">
      <c r="A7">
        <v>2</v>
      </c>
      <c r="B7" t="s">
        <v>73</v>
      </c>
      <c r="C7" t="s">
        <v>69</v>
      </c>
      <c r="D7" s="11">
        <v>1</v>
      </c>
      <c r="E7" t="s">
        <v>55</v>
      </c>
      <c r="F7" t="s">
        <v>50</v>
      </c>
    </row>
    <row r="8">
      <c r="A8">
        <v>1</v>
      </c>
      <c r="B8" t="s">
        <v>74</v>
      </c>
      <c r="C8" t="s">
        <v>69</v>
      </c>
      <c r="D8" s="11">
        <v>6.25</v>
      </c>
      <c r="E8" t="s">
        <v>35</v>
      </c>
      <c r="F8" t="s">
        <v>47</v>
      </c>
    </row>
    <row r="9">
      <c r="A9">
        <v>1</v>
      </c>
      <c r="B9" t="s">
        <v>75</v>
      </c>
      <c r="C9" t="s">
        <v>64</v>
      </c>
      <c r="D9" s="11">
        <v>0.25</v>
      </c>
      <c r="E9" t="s">
        <v>76</v>
      </c>
      <c r="F9" t="s">
        <v>77</v>
      </c>
    </row>
    <row r="10">
      <c r="A10">
        <v>2</v>
      </c>
      <c r="B10" t="s">
        <v>78</v>
      </c>
      <c r="C10" t="s">
        <v>69</v>
      </c>
      <c r="D10" s="11">
        <v>0.333</v>
      </c>
      <c r="E10" t="s">
        <v>41</v>
      </c>
      <c r="F10" t="s">
        <v>40</v>
      </c>
    </row>
    <row r="11">
      <c r="A11">
        <v>1</v>
      </c>
      <c r="B11" t="s">
        <v>79</v>
      </c>
      <c r="C11" t="s">
        <v>64</v>
      </c>
      <c r="D11" s="11">
        <v>0.125</v>
      </c>
      <c r="E11" t="s">
        <v>76</v>
      </c>
      <c r="F11" t="s">
        <v>72</v>
      </c>
    </row>
    <row r="12">
      <c r="A12">
        <v>2</v>
      </c>
      <c r="B12" t="s">
        <v>80</v>
      </c>
      <c r="C12" t="s">
        <v>69</v>
      </c>
      <c r="D12" s="11">
        <v>0.025</v>
      </c>
      <c r="E12" t="s">
        <v>41</v>
      </c>
      <c r="F12" t="s">
        <v>44</v>
      </c>
    </row>
    <row r="13">
      <c r="A13">
        <v>1</v>
      </c>
      <c r="B13" t="s">
        <v>81</v>
      </c>
      <c r="C13" t="s">
        <v>69</v>
      </c>
      <c r="D13" s="11">
        <v>0.04</v>
      </c>
      <c r="E13" t="s">
        <v>35</v>
      </c>
      <c r="F13" t="s">
        <v>34</v>
      </c>
    </row>
    <row r="14">
      <c r="A14">
        <v>1</v>
      </c>
      <c r="B14" t="s">
        <v>82</v>
      </c>
      <c r="C14" t="s">
        <v>69</v>
      </c>
      <c r="D14" s="11">
        <v>0.03</v>
      </c>
      <c r="E14" t="s">
        <v>35</v>
      </c>
      <c r="F14" t="s">
        <v>58</v>
      </c>
    </row>
    <row r="15">
      <c r="A15">
        <v>1</v>
      </c>
      <c r="B15" t="s">
        <v>83</v>
      </c>
      <c r="C15" t="s">
        <v>69</v>
      </c>
      <c r="D15" s="11">
        <v>0.01</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90</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91</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
        <v>95</v>
      </c>
      <c r="C7" s="11">
        <f>'Besoins'!$B$2*10</f>
        <v>10</v>
      </c>
      <c r="D7" t="s">
        <v>35</v>
      </c>
    </row>
    <row r="8">
      <c r="A8"/>
      <c r="B8" t="str">
        <f>Besoins!B12</f>
        <v>AIL frais France cat.I 60-80mm</v>
      </c>
      <c r="C8" s="11">
        <f>Besoins!E12</f>
        <v>0.075</v>
      </c>
      <c r="D8" t="str">
        <f>Besoins!F12</f>
        <v>kg</v>
      </c>
    </row>
    <row r="9">
      <c r="A9"/>
      <c r="B9" t="s">
        <v>96</v>
      </c>
      <c r="C9" s="11">
        <f>'Besoins'!$B$2*0.03</f>
        <v>0.03</v>
      </c>
      <c r="D9" t="s">
        <v>35</v>
      </c>
    </row>
    <row r="10">
      <c r="A10"/>
      <c r="B10" t="str">
        <f>Besoins!B11</f>
        <v>Yaourt nature au lait entier 5kg</v>
      </c>
      <c r="C10" s="11">
        <f>Besoins!E11</f>
        <v>6.25</v>
      </c>
      <c r="D10" t="str">
        <f>Besoins!F11</f>
        <v>kg</v>
      </c>
    </row>
    <row r="11">
      <c r="A11"/>
      <c r="B11" t="s">
        <v>97</v>
      </c>
      <c r="C11" s="11">
        <f>'Besoins'!$B$2*0.25</f>
        <v>0.25</v>
      </c>
      <c r="D11" t="s">
        <v>76</v>
      </c>
    </row>
    <row r="12">
      <c r="A12"/>
      <c r="B12" t="s">
        <v>98</v>
      </c>
      <c r="C12" s="11">
        <f>'Besoins'!$B$2*0.125</f>
        <v>0.125</v>
      </c>
      <c r="D12" t="s">
        <v>76</v>
      </c>
    </row>
    <row r="13">
      <c r="A13"/>
      <c r="B13" t="str">
        <f>Besoins!B7</f>
        <v>Paprika en poudre</v>
      </c>
      <c r="C13" s="11">
        <f>Besoins!E7</f>
        <v>0.04</v>
      </c>
      <c r="D13" t="str">
        <f>Besoins!F7</f>
        <v>kg</v>
      </c>
    </row>
    <row r="14">
      <c r="A14" t="s" s="16">
        <v>99</v>
      </c>
      <c r="B14"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4"/>
      <c r="D14"/>
    </row>
    <row r="15">
      <c r="A15"/>
      <c r="B15" t="s">
        <v>95</v>
      </c>
      <c r="C15" s="11">
        <f>'Besoins'!$B$2*10</f>
        <v>10</v>
      </c>
      <c r="D15" t="s">
        <v>35</v>
      </c>
    </row>
    <row r="16">
      <c r="A16"/>
      <c r="B16" t="str">
        <f>Besoins!B12</f>
        <v>AIL frais France cat.I 60-80mm</v>
      </c>
      <c r="C16" s="11">
        <f>Besoins!E12</f>
        <v>0.075</v>
      </c>
      <c r="D16" t="str">
        <f>Besoins!F12</f>
        <v>kg</v>
      </c>
    </row>
    <row r="17">
      <c r="A17"/>
      <c r="B17" t="s">
        <v>96</v>
      </c>
      <c r="C17" s="11">
        <f>'Besoins'!$B$2*0.03</f>
        <v>0.03</v>
      </c>
      <c r="D17" t="s">
        <v>35</v>
      </c>
    </row>
    <row r="18">
      <c r="A18"/>
      <c r="B18" t="str">
        <f>Besoins!B11</f>
        <v>Yaourt nature au lait entier 5kg</v>
      </c>
      <c r="C18" s="11">
        <f>Besoins!E11</f>
        <v>6.25</v>
      </c>
      <c r="D18" t="str">
        <f>Besoins!F11</f>
        <v>kg</v>
      </c>
    </row>
    <row r="19">
      <c r="A19"/>
      <c r="B19" t="s">
        <v>97</v>
      </c>
      <c r="C19" s="11">
        <f>'Besoins'!$B$2*0.25</f>
        <v>0.25</v>
      </c>
      <c r="D19" t="s">
        <v>76</v>
      </c>
    </row>
    <row r="20">
      <c r="A20"/>
      <c r="B20" t="s">
        <v>98</v>
      </c>
      <c r="C20" s="11">
        <f>'Besoins'!$B$2*0.125</f>
        <v>0.125</v>
      </c>
      <c r="D20" t="s">
        <v>76</v>
      </c>
    </row>
    <row r="21">
      <c r="A21"/>
      <c r="B21" t="str">
        <f>Besoins!B7</f>
        <v>Paprika en poudre</v>
      </c>
      <c r="C21" s="11">
        <f>Besoins!E7</f>
        <v>0.04</v>
      </c>
      <c r="D21" t="str">
        <f>Besoins!F7</f>
        <v>kg</v>
      </c>
    </row>
    <row r="22">
      <c r="A22"/>
      <c r="B22" t="str">
        <f>Besoins!B15</f>
        <v>Sel fin de cuisine</v>
      </c>
      <c r="C22" s="11">
        <f>Besoins!E15</f>
        <v>0.03</v>
      </c>
      <c r="D22" t="str">
        <f>Besoins!F15</f>
        <v>kg</v>
      </c>
    </row>
    <row r="23">
      <c r="A23"/>
      <c r="B23" t="str">
        <f>Besoins!B8</f>
        <v>Poivre blanc moulu</v>
      </c>
      <c r="C23" s="11">
        <f>Besoins!E8</f>
        <v>0.01</v>
      </c>
      <c r="D23" t="str">
        <f>Besoins!F8</f>
        <v>kg</v>
      </c>
    </row>
    <row r="24">
      <c r="A24" t="s" s="16">
        <v>100</v>
      </c>
      <c r="B24" t="str" s="13">
        <f>Procedure!D5</f>
        <v>Assaisonner — Adjoindre les cubes ou l'émincé de concombre à la sauce. Mélanger intimement. Mettre au point l'assaisonnement. Réserver dans un bac en polycarbonate GN 2/1 H 200. Couvrir et stocker au froid à +3°C au moins une heure avant de dresser.</v>
      </c>
      <c r="C24"/>
      <c r="D24"/>
    </row>
    <row r="25">
      <c r="A25" t="s" s="16">
        <v>101</v>
      </c>
      <c r="B25" t="str" s="13">
        <f>Procedure!D6</f>
        <v>Dresser — Servir en ravier. Saupoudrer d'une petite pincée de paprika et de menthe fraîche ciselée.</v>
      </c>
      <c r="C25"/>
      <c r="D25"/>
    </row>
    <row r="26">
      <c r="A26" t="s" s="16">
        <v>102</v>
      </c>
      <c r="B26" t="str" s="13">
        <f>Procedure!D7</f>
        <v>Commentaires — Dans le Bassin Méditerranéen et le Proche Orient, le concombre au yaourt est un plat traditionnel (tzatzikis en grec, dans le cacik turc on y ajoute de l'aneth, etc.).</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4:D14"/>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