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<sst xmlns="http://schemas.openxmlformats.org/spreadsheetml/2006/main" count="106" uniqueCount="106">
  <si>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</si>
  <si>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</si>
  <si>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</si>
  <si>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</si>
  <si>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</si>
  <si>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</si>
  <si>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</si>
  <si>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</si>
  <si>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</si>
  <si>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</si>
  <si>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</si>
  <si>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</si>
  <si>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</si>
  <si>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</si>
  <si>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</si>
  <si>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</si>
  <si>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00000780</t>
  </si>
  <si>
    <t>BRSILIENNE</t>
  </si>
  <si>
    <t>00000002</t>
  </si>
  <si>
    <t>FARINE (FLEUR DE FROMENT)</t>
  </si>
  <si>
    <t>00000014</t>
  </si>
  <si>
    <t>VANILLE (baton)</t>
  </si>
  <si>
    <t>00000189</t>
  </si>
  <si>
    <t>CREME GLAC AMARETTO</t>
  </si>
  <si>
    <t>Glace</t>
  </si>
  <si>
    <t>lt</t>
  </si>
  <si>
    <t>00000047</t>
  </si>
  <si>
    <t>OEUF A3 (PRIX)</t>
  </si>
  <si>
    <t>Produits laitiers</t>
  </si>
  <si>
    <t>00000051</t>
  </si>
  <si>
    <t>LAIT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</si>
  <si>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</si>
  <si>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</si>
  <si>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</si>
  <si>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</si>
  <si>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</si>
  <si>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</si>
  <si>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</si>
  <si>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</si>
  <si>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</si>
  <si>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</si>
  <si>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</si>
  <si>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</si>
  <si>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</si>
  <si>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OMELLETTE NORVÉGIENNE AMARETO (ASSIÈTE) COPIE COPIE</t>
  </si>
  <si>
    <t>OMELLETTE NORVÉGIENNE AMARETO;(GR.PORTION)</t>
  </si>
  <si>
    <t>OMELETTE NORVEGIENNE (AMARETO;40*30CM.) COPIE</t>
  </si>
  <si>
    <t>BISCUIT DUCHESSE (FEUILLES)</t>
  </si>
  <si>
    <t>BISCUIT DUCHESSE</t>
  </si>
  <si>
    <t>CRÈME GLACÉ AMARETTO (K)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</si>
  <si>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</si>
  <si>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</si>
  <si>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</si>
  <si>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</si>
  <si>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</si>
  <si>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</si>
  <si>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</si>
  <si>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</si>
  <si>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</si>
  <si>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</si>
  <si>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DÉCOR CRÈME ANGLAISE</t>
  </si>
  <si>
    <t>CRÈME ANGLAISE VANILLE</t>
  </si>
  <si>
    <t>CRÈME ANGLAISE I</t>
  </si>
  <si>
    <t>Niveau</t>
  </si>
  <si>
    <t>Composant</t>
  </si>
  <si>
    <t>Type</t>
  </si>
  <si>
    <t>Quantité (× multiplicateur, voir feuille Besoins)</t>
  </si>
  <si>
    <t>recette</t>
  </si>
  <si>
    <t xml:space="preserve">    ↳ OMELLETTE NORVÉGIENNE AMARETO;(GR.PORTION)</t>
  </si>
  <si>
    <t xml:space="preserve">        ↳ OMELETTE NORVEGIENNE (AMARETO;40*30CM.) COPIE</t>
  </si>
  <si>
    <t xml:space="preserve">            ↳ BISCUIT DUCHESSE (FEUILLES)</t>
  </si>
  <si>
    <t xml:space="preserve">                ↳ BISCUIT DUCHESSE</t>
  </si>
  <si>
    <t xml:space="preserve">                    ↳ OEUF (P) (conv.)</t>
  </si>
  <si>
    <t>conversion</t>
  </si>
  <si>
    <t xml:space="preserve">                    ↳ SUCRE (S2)</t>
  </si>
  <si>
    <t>matiere</t>
  </si>
  <si>
    <t xml:space="preserve">                    ↳ FARINE (FLEUR DE FROMENT)</t>
  </si>
  <si>
    <t xml:space="preserve">                    ↳ BROYAGE D'AMANDES 50/50</t>
  </si>
  <si>
    <t xml:space="preserve">                ↳ papier silicone</t>
  </si>
  <si>
    <t xml:space="preserve">            ↳ CRÈME GLACÉ AMARETTO (K)</t>
  </si>
  <si>
    <t xml:space="preserve">                ↳ CREME GLAC AMARETTO</t>
  </si>
  <si>
    <t xml:space="preserve">            ↳ MERINGUE FRAICHE</t>
  </si>
  <si>
    <t xml:space="preserve">                ↳ BLANC D'OEUF (P) (conv.)</t>
  </si>
  <si>
    <t xml:space="preserve">                ↳ SUCRE (S2)</t>
  </si>
  <si>
    <t xml:space="preserve">    ↳ DÉCOR CRÈME ANGLAISE</t>
  </si>
  <si>
    <t xml:space="preserve">        ↳ CRÈME ANGLAISE VANILLE</t>
  </si>
  <si>
    <t xml:space="preserve">            ↳ CRÈME ANGLAISE I</t>
  </si>
  <si>
    <t xml:space="preserve">                ↳ LAIT</t>
  </si>
  <si>
    <t xml:space="preserve">                ↳ JAUNE D'OEUF (P) (conv.)</t>
  </si>
  <si>
    <t xml:space="preserve">            ↳ VANILLE (baton)</t>
  </si>
  <si>
    <t xml:space="preserve">    ↳ BRSILIENNE</t>
  </si>
  <si>
    <t>Fiche technique — OMELLETTE NORVÉGIENNE AMARETO (ASSIÈTE) COPIE COPIE</t>
  </si>
  <si>
    <t>OMELLETTE NORVÉGIENNE AMARETO (ASSIÈTE) COPIE COPIE  00001056</t>
  </si>
  <si>
    <t>↳ OMELLETTE NORVÉGIENNE AMARETO;(GR.PORTION)  00001078</t>
  </si>
  <si>
    <t>↳ OMELETTE NORVEGIENNE (AMARETO;40*30CM.) COPIE  00001055</t>
  </si>
  <si>
    <t>↳ BISCUIT DUCHESSE (FEUILLES)  00000109</t>
  </si>
  <si>
    <t>↳ BISCUIT DUCHESSE  00000161</t>
  </si>
  <si>
    <t>↳ CRÈME GLACÉ AMARETTO (K)  00000407</t>
  </si>
  <si>
    <t>↳ MERINGUE FRAICHE  00000099</t>
  </si>
  <si>
    <t>1.</t>
  </si>
  <si>
    <t>3.</t>
  </si>
  <si>
    <t>4.</t>
  </si>
  <si>
    <t>↳ DÉCOR CRÈME ANGLAISE  00000397</t>
  </si>
  <si>
    <t>↳ CRÈME ANGLAISE VANILLE  00000335</t>
  </si>
  <si>
    <t>↳ CRÈME ANGLAISE I  00000336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</si>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</sst>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0.00375</v>
      </c>
      <c r="E7" s="6">
        <f>D7*$B$2</f>
        <v>0.00375</v>
      </c>
      <c r="F7" t="s">
        <v>15</v>
      </c>
      <c r="G7" s="9">
        <f>E7*3.3465666667</f>
        <v>0.01255</v>
      </c>
    </row>
    <row r="8">
      <c r="A8" t="s" s="8">
        <v>16</v>
      </c>
      <c r="B8" t="s">
        <v>17</v>
      </c>
      <c r="C8" t="s">
        <v>14</v>
      </c>
      <c r="D8" s="4">
        <v>0.02</v>
      </c>
      <c r="E8" s="6">
        <f>D8*$B$2</f>
        <v>0.02</v>
      </c>
      <c r="F8" t="s">
        <v>15</v>
      </c>
      <c r="G8" s="9">
        <f>E8*3.4085</f>
        <v>0.06817</v>
      </c>
    </row>
    <row r="9">
      <c r="A9" t="s" s="8">
        <v>18</v>
      </c>
      <c r="B9" t="s">
        <v>19</v>
      </c>
      <c r="C9" t="s">
        <v>14</v>
      </c>
      <c r="D9" s="4">
        <v>0.009375</v>
      </c>
      <c r="E9" s="6">
        <f>D9*$B$2</f>
        <v>0.009375</v>
      </c>
      <c r="F9" t="s">
        <v>15</v>
      </c>
      <c r="G9" s="9">
        <f>E9*0.022064</f>
        <v>0.000207</v>
      </c>
    </row>
    <row r="10">
      <c r="A10" t="s" s="8">
        <v>20</v>
      </c>
      <c r="B10" t="s">
        <v>21</v>
      </c>
      <c r="C10" t="s">
        <v>14</v>
      </c>
      <c r="D10" s="4">
        <v>0.833333</v>
      </c>
      <c r="E10" s="6">
        <f>D10*$B$2</f>
        <v>0.833333</v>
      </c>
      <c r="F10" t="s">
        <v>3</v>
      </c>
      <c r="G10" s="9">
        <f>E10*0.5902686572</f>
        <v>0.49189</v>
      </c>
    </row>
    <row r="11">
      <c r="A11" t="s" s="8">
        <v>22</v>
      </c>
      <c r="B11" t="s">
        <v>23</v>
      </c>
      <c r="C11" t="s">
        <v>24</v>
      </c>
      <c r="D11" s="4">
        <v>0.084375</v>
      </c>
      <c r="E11" s="6">
        <f>D11*$B$2</f>
        <v>0.084375</v>
      </c>
      <c r="F11" t="s">
        <v>25</v>
      </c>
      <c r="G11" s="9">
        <f>E11*3.9415</f>
        <v>0.332564</v>
      </c>
    </row>
    <row r="12">
      <c r="A12" t="s" s="8">
        <v>26</v>
      </c>
      <c r="B12" t="s">
        <v>27</v>
      </c>
      <c r="C12" t="s">
        <v>28</v>
      </c>
      <c r="D12" s="4">
        <v>4.916667</v>
      </c>
      <c r="E12" s="6">
        <f>D12*$B$2</f>
        <v>4.916667</v>
      </c>
      <c r="F12" t="s">
        <v>3</v>
      </c>
      <c r="G12" s="9">
        <f>E12*0.2699999817</f>
        <v>1.3275</v>
      </c>
    </row>
    <row r="13">
      <c r="A13" t="s" s="8">
        <v>29</v>
      </c>
      <c r="B13" t="s">
        <v>30</v>
      </c>
      <c r="C13" t="s">
        <v>28</v>
      </c>
      <c r="D13" s="4">
        <v>0.833333</v>
      </c>
      <c r="E13" s="6">
        <f>D13*$B$2</f>
        <v>0.833333</v>
      </c>
      <c r="F13" t="s">
        <v>25</v>
      </c>
      <c r="G13" s="9">
        <f>E13*0.59990024</f>
        <v>0.499917</v>
      </c>
    </row>
    <row r="14">
      <c r="A14" t="s" s="8">
        <v>31</v>
      </c>
      <c r="B14" t="s">
        <v>32</v>
      </c>
      <c r="C14" t="s">
        <v>33</v>
      </c>
      <c r="D14" s="4">
        <v>0.0625</v>
      </c>
      <c r="E14" s="6">
        <f>D14*$B$2</f>
        <v>0.0625</v>
      </c>
      <c r="F14" t="s">
        <v>3</v>
      </c>
      <c r="G14" s="9">
        <f>E14*0.0632128</f>
        <v>0.003951</v>
      </c>
    </row>
    <row r="15">
      <c r="A15" t="s" s="8">
        <v>34</v>
      </c>
      <c r="B15" t="s">
        <v>35</v>
      </c>
      <c r="C15" t="s">
        <v>36</v>
      </c>
      <c r="D15" s="4">
        <v>0.258208</v>
      </c>
      <c r="E15" s="6">
        <f>D15*$B$2</f>
        <v>0.258208</v>
      </c>
      <c r="F15" t="s">
        <v>15</v>
      </c>
      <c r="G15" s="9">
        <f>E15*0.9500012264</f>
        <v>0.245298</v>
      </c>
    </row>
    <row r="16">
      <c r="A16"/>
      <c r="B16"/>
      <c r="C16"/>
      <c r="D16"/>
      <c r="E16"/>
      <c r="F16" t="s" s="10">
        <v>37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38</v>
      </c>
      <c r="B1" t="s" s="7">
        <v>39</v>
      </c>
      <c r="C1" t="s" s="7">
        <v>40</v>
      </c>
      <c r="D1" t="s" s="7">
        <v>41</v>
      </c>
      <c r="E1" t="s" s="7">
        <v>42</v>
      </c>
      <c r="F1" t="s" s="7">
        <v>43</v>
      </c>
    </row>
    <row r="2">
      <c r="A2" t="s">
        <v>44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45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46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47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48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49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50</v>
      </c>
      <c r="B8">
        <v>1</v>
      </c>
      <c r="C8" t="s">
        <v>51</v>
      </c>
      <c r="D8" t="s" s="12">
        <v>52</v>
      </c>
      <c r="E8" t="s" s="12">
        <v>53</v>
      </c>
      <c r="F8"/>
    </row>
    <row r="9">
      <c r="A9" t="s">
        <v>50</v>
      </c>
      <c r="B9">
        <v>3</v>
      </c>
      <c r="C9" t="s">
        <v>54</v>
      </c>
      <c r="D9" t="s" s="12">
        <v>55</v>
      </c>
      <c r="E9" t="s" s="12">
        <v>56</v>
      </c>
      <c r="F9"/>
    </row>
    <row r="10">
      <c r="A10" t="s">
        <v>50</v>
      </c>
      <c r="B10">
        <v>4</v>
      </c>
      <c r="C10" t="s">
        <v>57</v>
      </c>
      <c r="D10" t="s" s="12">
        <v>58</v>
      </c>
      <c r="E10" t="s" s="12">
        <v>59</v>
      </c>
      <c r="F10"/>
    </row>
    <row r="11">
      <c r="A11" t="s">
        <v>60</v>
      </c>
      <c r="B11"/>
      <c r="C11"/>
      <c r="D11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61</v>
      </c>
      <c r="B12"/>
      <c r="C12"/>
      <c r="D1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62</v>
      </c>
      <c r="B13"/>
      <c r="C13"/>
      <c r="D1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63</v>
      </c>
      <c r="B1" t="s" s="7">
        <v>64</v>
      </c>
      <c r="C1" t="s" s="7">
        <v>65</v>
      </c>
      <c r="D1" t="s" s="7">
        <v>66</v>
      </c>
      <c r="E1" t="s" s="7">
        <v>10</v>
      </c>
    </row>
    <row r="2">
      <c r="A2">
        <v>0</v>
      </c>
      <c r="B2" t="s">
        <v>44</v>
      </c>
      <c r="C2" t="s">
        <v>67</v>
      </c>
      <c r="D2" s="6">
        <f>'Besoins'!$B$2*1</f>
        <v>1</v>
      </c>
      <c r="E2" t="s">
        <v>3</v>
      </c>
    </row>
    <row r="3">
      <c r="A3">
        <v>1</v>
      </c>
      <c r="B3" t="s">
        <v>68</v>
      </c>
      <c r="C3" t="s">
        <v>67</v>
      </c>
      <c r="D3" s="6">
        <f>'Besoins'!$B$2*1</f>
        <v>1</v>
      </c>
      <c r="E3" t="s">
        <v>3</v>
      </c>
    </row>
    <row r="4">
      <c r="A4">
        <v>2</v>
      </c>
      <c r="B4" t="s">
        <v>69</v>
      </c>
      <c r="C4" t="s">
        <v>67</v>
      </c>
      <c r="D4" s="6">
        <f>'Besoins'!$B$2*0.0625</f>
        <v>0.0625</v>
      </c>
      <c r="E4" t="s">
        <v>3</v>
      </c>
    </row>
    <row r="5">
      <c r="A5">
        <v>3</v>
      </c>
      <c r="B5" t="s">
        <v>70</v>
      </c>
      <c r="C5" t="s">
        <v>67</v>
      </c>
      <c r="D5" s="6">
        <f>'Besoins'!$B$2*0.0625</f>
        <v>0.0625</v>
      </c>
      <c r="E5" t="s">
        <v>3</v>
      </c>
    </row>
    <row r="6">
      <c r="A6">
        <v>4</v>
      </c>
      <c r="B6" t="s">
        <v>71</v>
      </c>
      <c r="C6" t="s">
        <v>67</v>
      </c>
      <c r="D6" s="6">
        <f>'Besoins'!$B$2*0.043125</f>
        <v>0.043125</v>
      </c>
      <c r="E6" t="s">
        <v>15</v>
      </c>
    </row>
    <row r="7">
      <c r="A7">
        <v>5</v>
      </c>
      <c r="B7" t="s">
        <v>72</v>
      </c>
      <c r="C7" t="s">
        <v>73</v>
      </c>
      <c r="D7" s="6">
        <f>'Besoins'!$B$2*0.375</f>
        <v>0.375</v>
      </c>
      <c r="E7" t="s">
        <v>3</v>
      </c>
    </row>
    <row r="8">
      <c r="A8">
        <v>5</v>
      </c>
      <c r="B8" t="s">
        <v>74</v>
      </c>
      <c r="C8" t="s">
        <v>75</v>
      </c>
      <c r="D8" s="6">
        <f>'Besoins'!$B$2*0.009375</f>
        <v>0.009375</v>
      </c>
      <c r="E8" t="s">
        <v>15</v>
      </c>
    </row>
    <row r="9">
      <c r="A9">
        <v>5</v>
      </c>
      <c r="B9" t="s">
        <v>76</v>
      </c>
      <c r="C9" t="s">
        <v>75</v>
      </c>
      <c r="D9" s="6">
        <f>'Besoins'!$B$2*0.009375</f>
        <v>0.009375</v>
      </c>
      <c r="E9" t="s">
        <v>15</v>
      </c>
    </row>
    <row r="10">
      <c r="A10">
        <v>5</v>
      </c>
      <c r="B10" t="s">
        <v>77</v>
      </c>
      <c r="C10" t="s">
        <v>75</v>
      </c>
      <c r="D10" s="6">
        <f>'Besoins'!$B$2*0.00375</f>
        <v>0.00375</v>
      </c>
      <c r="E10" t="s">
        <v>15</v>
      </c>
    </row>
    <row r="11">
      <c r="A11">
        <v>4</v>
      </c>
      <c r="B11" t="s">
        <v>78</v>
      </c>
      <c r="C11" t="s">
        <v>75</v>
      </c>
      <c r="D11" s="6">
        <f>'Besoins'!$B$2*0.0625</f>
        <v>0.0625</v>
      </c>
      <c r="E11" t="s">
        <v>3</v>
      </c>
    </row>
    <row r="12">
      <c r="A12">
        <v>3</v>
      </c>
      <c r="B12" t="s">
        <v>79</v>
      </c>
      <c r="C12" t="s">
        <v>67</v>
      </c>
      <c r="D12" s="6">
        <f>'Besoins'!$B$2*0.084375</f>
        <v>0.084375</v>
      </c>
      <c r="E12" t="s">
        <v>15</v>
      </c>
    </row>
    <row r="13">
      <c r="A13">
        <v>4</v>
      </c>
      <c r="B13" t="s">
        <v>80</v>
      </c>
      <c r="C13" t="s">
        <v>75</v>
      </c>
      <c r="D13" s="6">
        <f>'Besoins'!$B$2*0.084375</f>
        <v>0.084375</v>
      </c>
      <c r="E13" t="s">
        <v>25</v>
      </c>
    </row>
    <row r="14">
      <c r="A14">
        <v>3</v>
      </c>
      <c r="B14" t="s">
        <v>81</v>
      </c>
      <c r="C14" t="s">
        <v>67</v>
      </c>
      <c r="D14" s="6">
        <f>'Besoins'!$B$2*0.0675</f>
        <v>0.0675</v>
      </c>
      <c r="E14" t="s">
        <v>15</v>
      </c>
    </row>
    <row r="15">
      <c r="A15">
        <v>4</v>
      </c>
      <c r="B15" t="s">
        <v>82</v>
      </c>
      <c r="C15" t="s">
        <v>73</v>
      </c>
      <c r="D15" s="6">
        <f>'Besoins'!$B$2*0.75</f>
        <v>0.75</v>
      </c>
      <c r="E15" t="s">
        <v>3</v>
      </c>
    </row>
    <row r="16">
      <c r="A16">
        <v>4</v>
      </c>
      <c r="B16" t="s">
        <v>83</v>
      </c>
      <c r="C16" t="s">
        <v>75</v>
      </c>
      <c r="D16" s="6">
        <f>'Besoins'!$B$2*0.0405</f>
        <v>0.0405</v>
      </c>
      <c r="E16" t="s">
        <v>15</v>
      </c>
    </row>
    <row r="17">
      <c r="A17">
        <v>1</v>
      </c>
      <c r="B17" t="s">
        <v>84</v>
      </c>
      <c r="C17" t="s">
        <v>67</v>
      </c>
      <c r="D17" s="6">
        <f>'Besoins'!$B$2*1</f>
        <v>1</v>
      </c>
      <c r="E17" t="s">
        <v>3</v>
      </c>
    </row>
    <row r="18">
      <c r="A18">
        <v>2</v>
      </c>
      <c r="B18" t="s">
        <v>85</v>
      </c>
      <c r="C18" t="s">
        <v>67</v>
      </c>
      <c r="D18" s="6">
        <f>'Besoins'!$B$2*1</f>
        <v>1</v>
      </c>
      <c r="E18" t="s">
        <v>25</v>
      </c>
    </row>
    <row r="19">
      <c r="A19">
        <v>3</v>
      </c>
      <c r="B19" t="s">
        <v>86</v>
      </c>
      <c r="C19" t="s">
        <v>67</v>
      </c>
      <c r="D19" s="6">
        <f>'Besoins'!$B$2*1</f>
        <v>1</v>
      </c>
      <c r="E19" t="s">
        <v>25</v>
      </c>
    </row>
    <row r="20">
      <c r="A20">
        <v>4</v>
      </c>
      <c r="B20" t="s">
        <v>87</v>
      </c>
      <c r="C20" t="s">
        <v>75</v>
      </c>
      <c r="D20" s="6">
        <f>'Besoins'!$B$2*0.8333333333</f>
        <v>0.833333</v>
      </c>
      <c r="E20" t="s">
        <v>25</v>
      </c>
    </row>
    <row r="21">
      <c r="A21">
        <v>4</v>
      </c>
      <c r="B21" t="s">
        <v>83</v>
      </c>
      <c r="C21" t="s">
        <v>75</v>
      </c>
      <c r="D21" s="6">
        <f>'Besoins'!$B$2*0.2083333333</f>
        <v>0.208333</v>
      </c>
      <c r="E21" t="s">
        <v>15</v>
      </c>
    </row>
    <row r="22">
      <c r="A22">
        <v>4</v>
      </c>
      <c r="B22" t="s">
        <v>88</v>
      </c>
      <c r="C22" t="s">
        <v>73</v>
      </c>
      <c r="D22" s="6">
        <f>'Besoins'!$B$2*8.3333333333</f>
        <v>8.333333</v>
      </c>
      <c r="E22" t="s">
        <v>3</v>
      </c>
    </row>
    <row r="23">
      <c r="A23">
        <v>3</v>
      </c>
      <c r="B23" t="s">
        <v>89</v>
      </c>
      <c r="C23" t="s">
        <v>75</v>
      </c>
      <c r="D23" s="6">
        <f>'Besoins'!$B$2*0.8333333333</f>
        <v>0.833333</v>
      </c>
      <c r="E23" t="s">
        <v>3</v>
      </c>
    </row>
    <row r="24">
      <c r="A24">
        <v>1</v>
      </c>
      <c r="B24" t="s">
        <v>90</v>
      </c>
      <c r="C24" t="s">
        <v>75</v>
      </c>
      <c r="D24" s="6">
        <f>'Besoins'!$B$2*0.02</f>
        <v>0.02</v>
      </c>
      <c r="E24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9"/>
  <cols>
    <col min="1" max="1" width="22" customWidth="1"/>
    <col min="2" max="2" width="52" customWidth="1"/>
  </cols>
  <sheetData>
    <row r="1" customHeight="1" ht="24">
      <c r="A1" t="s" s="2">
        <v>91</v>
      </c>
      <c r="B1"/>
      <c r="C1"/>
      <c r="D1"/>
    </row>
    <row r="2">
      <c r="A2" t="str" s="13">
        <f>"00001056 · PAT.INDIVIDUELS · référence : "&amp;Besoins!B3&amp;" "&amp;Besoins!C3&amp;" · multiplicateur réglable sur la feuille ""Besoins"""</f>
        <v>00001056 · PAT.INDIVIDUELS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92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93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94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95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96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97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4">
        <v>98</v>
      </c>
      <c r="B22"/>
      <c r="C22"/>
      <c r="D22"/>
    </row>
    <row r="23">
      <c r="A23" t="s" s="16">
        <v>99</v>
      </c>
      <c r="B23" t="str" s="12">
        <f>"[MONTER] "&amp;Procedure!D8</f>
        <v>[MONTER] 14 blancs d'œufs en neige</v>
      </c>
      <c r="C23"/>
      <c r="D23"/>
    </row>
    <row r="24">
      <c r="A24"/>
      <c r="B24" t="str" s="15">
        <f>"ℹ "&amp;Procedure!E8</f>
        <v>ℹ</v>
      </c>
      <c r="C24"/>
      <c r="D24"/>
    </row>
    <row r="25">
      <c r="A25" t="s" s="16">
        <v>100</v>
      </c>
      <c r="B25" t="str" s="12">
        <f>"[COUCHER] "&amp;Procedure!D9</f>
        <v>[COUCHER] À la poche selon la forme souhaitée</v>
      </c>
      <c r="C25"/>
      <c r="D25"/>
    </row>
    <row r="26">
      <c r="A26"/>
      <c r="B26" t="str" s="15">
        <f>"ℹ "&amp;Procedure!E9</f>
        <v>ℹ</v>
      </c>
      <c r="C26"/>
      <c r="D26"/>
    </row>
    <row r="27">
      <c r="A27" t="s" s="16">
        <v>101</v>
      </c>
      <c r="B27" t="str" s="12">
        <f>"[SÉCHER] "&amp;Procedure!D10</f>
        <v>[SÉCHER] Au four 90°C porte légèrement entrouverte</v>
      </c>
      <c r="C27"/>
      <c r="D27"/>
    </row>
    <row r="28">
      <c r="A28"/>
      <c r="B28" t="str" s="15">
        <f>"ℹ "&amp;Procedure!E10</f>
        <v>ℹ</v>
      </c>
      <c r="C28"/>
      <c r="D28"/>
    </row>
    <row r="29">
      <c r="A29"/>
      <c r="B29"/>
      <c r="C29"/>
      <c r="D29"/>
    </row>
    <row r="30">
      <c r="A30" t="s" s="14">
        <v>102</v>
      </c>
      <c r="B30"/>
      <c r="C30"/>
      <c r="D30"/>
    </row>
    <row r="31">
      <c r="A31"/>
      <c r="B3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1"/>
      <c r="D31"/>
    </row>
    <row r="32">
      <c r="A32"/>
      <c r="B32"/>
      <c r="C32"/>
      <c r="D32"/>
    </row>
    <row r="33">
      <c r="A33" t="s" s="14">
        <v>103</v>
      </c>
      <c r="B33"/>
      <c r="C33"/>
      <c r="D33"/>
    </row>
    <row r="34">
      <c r="A34"/>
      <c r="B3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4"/>
      <c r="D34"/>
    </row>
    <row r="35">
      <c r="A35"/>
      <c r="B35"/>
      <c r="C35"/>
      <c r="D35"/>
    </row>
    <row r="36">
      <c r="A36" t="s" s="14">
        <v>104</v>
      </c>
      <c r="B36"/>
      <c r="C36"/>
      <c r="D36"/>
    </row>
    <row r="37">
      <c r="A37"/>
      <c r="B3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7"/>
      <c r="D37"/>
    </row>
    <row r="38">
      <c r="A38"/>
      <c r="B38"/>
      <c r="C38"/>
      <c r="D38"/>
    </row>
    <row r="39">
      <c r="A39" t="s" s="17">
        <v>105</v>
      </c>
      <c r="B39"/>
      <c r="C39"/>
      <c r="D39"/>
    </row>
  </sheetData>
  <sheetProtection sheet="1"/>
  <mergeCells count="28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B24:D24"/>
    <mergeCell ref="B25:D25"/>
    <mergeCell ref="B26:D26"/>
    <mergeCell ref="B27:D27"/>
    <mergeCell ref="B28:D28"/>
    <mergeCell ref="A30:D30"/>
    <mergeCell ref="B31:D31"/>
    <mergeCell ref="A33:D33"/>
    <mergeCell ref="B34:D34"/>
    <mergeCell ref="A36:D36"/>
    <mergeCell ref="B37:D37"/>
    <mergeCell ref="A39:D3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2026-08-01T06:16:49Z</dcterms:created>
  <dc:title>OMELLETTE NORVÉGIENNE AMARETO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2026-08-01T06:16:49Z</dcterms:modified>
  <cp:revision>1</cp:revision>
</cp:coreProperties>
</file>