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<sst xmlns="http://schemas.openxmlformats.org/spreadsheetml/2006/main" count="102" uniqueCount="102">
  <si>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</si>
  <si>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</si>
  <si>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THON À LA CATALANE</t>
  </si>
  <si>
    <t>Code</t>
  </si>
  <si>
    <t>GRO_CDC_015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</si>
  <si>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</si>
  <si>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</si>
  <si>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</si>
  <si>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</si>
  <si>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</si>
  <si>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</si>
  <si>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</si>
  <si>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</si>
  <si>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</si>
  <si>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</si>
  <si>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</si>
  <si>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</si>
  <si>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</si>
  <si>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</si>
  <si>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</si>
  <si>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</si>
  <si>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</si>
  <si>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</si>
  <si>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</si>
  <si>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</si>
  <si>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</si>
  <si>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</si>
  <si>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</si>
  <si>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</si>
  <si>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</si>
  <si>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</si>
  <si>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</si>
  <si>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</si>
  <si>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</si>
  <si>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</si>
  <si>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</si>
  <si>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CONS-THON-EAU</t>
  </si>
  <si>
    <t>Thon au naturel (boîte 5/1)</t>
  </si>
  <si>
    <t>Conserves de poissons et fruits mer</t>
  </si>
  <si>
    <t>kg</t>
  </si>
  <si>
    <t>EPI-POIVRE-NOIR</t>
  </si>
  <si>
    <t>Poivre noir moulu</t>
  </si>
  <si>
    <t>Épices en poudre et graines</t>
  </si>
  <si>
    <t>RNME101403</t>
  </si>
  <si>
    <t>Huile olive vierge extra bidon 5L</t>
  </si>
  <si>
    <t>Huiles végétales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</si>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</sst>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61.91355</v>
      </c>
    </row>
    <row r="12">
      <c r="A12" t="s" s="3">
        <v>17</v>
      </c>
      <c r="B12" s="4">
        <v>0.6191355</v>
      </c>
    </row>
    <row r="13">
      <c r="A13"/>
      <c r="B13"/>
    </row>
    <row r="14">
      <c r="A14" t="s" s="5">
        <v>18</v>
      </c>
      <c r="B14" t="s" s="5">
        <v>15</v>
      </c>
    </row>
    <row r="15">
      <c r="A15" t="s" s="5">
        <v>19</v>
      </c>
      <c r="B15" s="6">
        <v>61.91355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E7*24.02</f>
        <v>0.9608</v>
      </c>
    </row>
    <row r="8">
      <c r="A8" t="s">
        <v>36</v>
      </c>
      <c r="B8" t="s">
        <v>37</v>
      </c>
      <c r="C8" t="s">
        <v>38</v>
      </c>
      <c r="D8" s="9">
        <v>4.5</v>
      </c>
      <c r="E8" s="11">
        <f>D8*$B$2</f>
        <v>4.5</v>
      </c>
      <c r="F8" t="s">
        <v>39</v>
      </c>
      <c r="G8" s="4">
        <f>E8*7.8</f>
        <v>35.1</v>
      </c>
    </row>
    <row r="9">
      <c r="A9" t="s">
        <v>40</v>
      </c>
      <c r="B9" t="s">
        <v>41</v>
      </c>
      <c r="C9" t="s">
        <v>42</v>
      </c>
      <c r="D9" s="9">
        <v>0.01</v>
      </c>
      <c r="E9" s="11">
        <f>D9*$B$2</f>
        <v>0.01</v>
      </c>
      <c r="F9" t="s">
        <v>39</v>
      </c>
      <c r="G9" s="4">
        <f>E9*12.5</f>
        <v>0.125</v>
      </c>
    </row>
    <row r="10">
      <c r="A10" t="s">
        <v>43</v>
      </c>
      <c r="B10" t="s">
        <v>44</v>
      </c>
      <c r="C10" t="s">
        <v>45</v>
      </c>
      <c r="D10" s="9">
        <v>0.15</v>
      </c>
      <c r="E10" s="11">
        <f>D10*$B$2</f>
        <v>0.15</v>
      </c>
      <c r="F10" t="s">
        <v>35</v>
      </c>
      <c r="G10" s="4">
        <f>E10*65.22</f>
        <v>9.783</v>
      </c>
    </row>
    <row r="11">
      <c r="A11" t="s">
        <v>46</v>
      </c>
      <c r="B11" t="s">
        <v>47</v>
      </c>
      <c r="C11" t="s">
        <v>48</v>
      </c>
      <c r="D11" s="9">
        <v>0.5</v>
      </c>
      <c r="E11" s="11">
        <f>D11*$B$2</f>
        <v>0.5</v>
      </c>
      <c r="F11" t="s">
        <v>39</v>
      </c>
      <c r="G11" s="4">
        <f>E11*3.5</f>
        <v>1.75</v>
      </c>
    </row>
    <row r="12">
      <c r="A12" t="s">
        <v>49</v>
      </c>
      <c r="B12" t="s">
        <v>50</v>
      </c>
      <c r="C12" t="s">
        <v>48</v>
      </c>
      <c r="D12" s="9">
        <v>3</v>
      </c>
      <c r="E12" s="11">
        <f>D12*$B$2</f>
        <v>3</v>
      </c>
      <c r="F12" t="s">
        <v>39</v>
      </c>
      <c r="G12" s="4">
        <f>E12*1.2</f>
        <v>3.6</v>
      </c>
    </row>
    <row r="13">
      <c r="A13" t="s">
        <v>51</v>
      </c>
      <c r="B13" t="s">
        <v>52</v>
      </c>
      <c r="C13" t="s">
        <v>48</v>
      </c>
      <c r="D13" s="9">
        <v>2</v>
      </c>
      <c r="E13" s="11">
        <f>D13*$B$2</f>
        <v>2</v>
      </c>
      <c r="F13" t="s">
        <v>53</v>
      </c>
      <c r="G13" s="4">
        <f>E13*0.45</f>
        <v>0.9</v>
      </c>
    </row>
    <row r="14">
      <c r="A14" t="s">
        <v>54</v>
      </c>
      <c r="B14" t="s">
        <v>55</v>
      </c>
      <c r="C14" t="s">
        <v>56</v>
      </c>
      <c r="D14" s="9">
        <v>0.025</v>
      </c>
      <c r="E14" s="11">
        <f>D14*$B$2</f>
        <v>0.025</v>
      </c>
      <c r="F14" t="s">
        <v>39</v>
      </c>
      <c r="G14" s="4">
        <f>E14*0.35</f>
        <v>0.00875</v>
      </c>
    </row>
    <row r="15">
      <c r="A15" t="s">
        <v>57</v>
      </c>
      <c r="B15" t="s">
        <v>58</v>
      </c>
      <c r="C15" t="s">
        <v>59</v>
      </c>
      <c r="D15" s="9">
        <v>0.1</v>
      </c>
      <c r="E15" s="11">
        <f>D15*$B$2</f>
        <v>0.1</v>
      </c>
      <c r="F15" t="s">
        <v>39</v>
      </c>
      <c r="G15" s="4">
        <f>E15*9.26</f>
        <v>0.926</v>
      </c>
    </row>
    <row r="16">
      <c r="A16" t="s">
        <v>60</v>
      </c>
      <c r="B16" t="s">
        <v>61</v>
      </c>
      <c r="C16" t="s">
        <v>59</v>
      </c>
      <c r="D16" s="9">
        <v>3</v>
      </c>
      <c r="E16" s="11">
        <f>D16*$B$2</f>
        <v>3</v>
      </c>
      <c r="F16" t="s">
        <v>39</v>
      </c>
      <c r="G16" s="4">
        <f>E16*2.92</f>
        <v>8.76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4.5</v>
      </c>
      <c r="E3" t="s">
        <v>39</v>
      </c>
      <c r="F3" t="s">
        <v>38</v>
      </c>
    </row>
    <row r="4">
      <c r="A4">
        <v>1</v>
      </c>
      <c r="B4" t="s">
        <v>71</v>
      </c>
      <c r="C4" t="s">
        <v>70</v>
      </c>
      <c r="D4" s="11">
        <v>3</v>
      </c>
      <c r="E4" t="s">
        <v>39</v>
      </c>
      <c r="F4" t="s">
        <v>48</v>
      </c>
    </row>
    <row r="5">
      <c r="A5">
        <v>1</v>
      </c>
      <c r="B5" t="s">
        <v>72</v>
      </c>
      <c r="C5" t="s">
        <v>70</v>
      </c>
      <c r="D5" s="11">
        <v>3</v>
      </c>
      <c r="E5" t="s">
        <v>39</v>
      </c>
      <c r="F5" t="s">
        <v>59</v>
      </c>
    </row>
    <row r="6">
      <c r="A6">
        <v>1</v>
      </c>
      <c r="B6" t="s">
        <v>73</v>
      </c>
      <c r="C6" t="s">
        <v>67</v>
      </c>
      <c r="D6" s="11">
        <v>0.2</v>
      </c>
      <c r="E6" t="s">
        <v>39</v>
      </c>
      <c r="F6" t="s">
        <v>74</v>
      </c>
    </row>
    <row r="7">
      <c r="A7">
        <v>2</v>
      </c>
      <c r="B7" t="s">
        <v>75</v>
      </c>
      <c r="C7" t="s">
        <v>70</v>
      </c>
      <c r="D7" s="11">
        <v>2</v>
      </c>
      <c r="E7" t="s">
        <v>53</v>
      </c>
      <c r="F7" t="s">
        <v>48</v>
      </c>
    </row>
    <row r="8">
      <c r="A8">
        <v>1</v>
      </c>
      <c r="B8" t="s">
        <v>76</v>
      </c>
      <c r="C8" t="s">
        <v>70</v>
      </c>
      <c r="D8" s="11">
        <v>0.5</v>
      </c>
      <c r="E8" t="s">
        <v>39</v>
      </c>
      <c r="F8" t="s">
        <v>48</v>
      </c>
    </row>
    <row r="9">
      <c r="A9">
        <v>1</v>
      </c>
      <c r="B9" t="s">
        <v>77</v>
      </c>
      <c r="C9" t="s">
        <v>67</v>
      </c>
      <c r="D9" s="11">
        <v>0.4</v>
      </c>
      <c r="E9" t="s">
        <v>78</v>
      </c>
      <c r="F9" t="s">
        <v>74</v>
      </c>
    </row>
    <row r="10">
      <c r="A10">
        <v>2</v>
      </c>
      <c r="B10" t="s">
        <v>79</v>
      </c>
      <c r="C10" t="s">
        <v>70</v>
      </c>
      <c r="D10" s="11">
        <v>0.04</v>
      </c>
      <c r="E10" t="s">
        <v>35</v>
      </c>
      <c r="F10" t="s">
        <v>34</v>
      </c>
    </row>
    <row r="11">
      <c r="A11">
        <v>1</v>
      </c>
      <c r="B11" t="s">
        <v>80</v>
      </c>
      <c r="C11" t="s">
        <v>67</v>
      </c>
      <c r="D11" s="11">
        <v>0.75</v>
      </c>
      <c r="E11" t="s">
        <v>78</v>
      </c>
      <c r="F11" t="s">
        <v>74</v>
      </c>
    </row>
    <row r="12">
      <c r="A12">
        <v>2</v>
      </c>
      <c r="B12" t="s">
        <v>81</v>
      </c>
      <c r="C12" t="s">
        <v>70</v>
      </c>
      <c r="D12" s="11">
        <v>0.15</v>
      </c>
      <c r="E12" t="s">
        <v>35</v>
      </c>
      <c r="F12" t="s">
        <v>45</v>
      </c>
    </row>
    <row r="13">
      <c r="A13">
        <v>1</v>
      </c>
      <c r="B13" t="s">
        <v>82</v>
      </c>
      <c r="C13" t="s">
        <v>70</v>
      </c>
      <c r="D13" s="11">
        <v>0.1</v>
      </c>
      <c r="E13" t="s">
        <v>39</v>
      </c>
      <c r="F13" t="s">
        <v>59</v>
      </c>
    </row>
    <row r="14">
      <c r="A14">
        <v>1</v>
      </c>
      <c r="B14" t="s">
        <v>83</v>
      </c>
      <c r="C14" t="s">
        <v>70</v>
      </c>
      <c r="D14" s="11">
        <v>0.025</v>
      </c>
      <c r="E14" t="s">
        <v>39</v>
      </c>
      <c r="F14" t="s">
        <v>56</v>
      </c>
    </row>
    <row r="15">
      <c r="A15">
        <v>1</v>
      </c>
      <c r="B15" t="s">
        <v>84</v>
      </c>
      <c r="C15" t="s">
        <v>70</v>
      </c>
      <c r="D15" s="11">
        <v>0.01</v>
      </c>
      <c r="E15" t="s">
        <v>39</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Besoins!B8</f>
        <v>Thon au naturel (boîte 5/1)</v>
      </c>
      <c r="C7" s="11">
        <f>Besoins!E8</f>
        <v>4.5</v>
      </c>
      <c r="D7" t="str">
        <f>Besoins!F8</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96</v>
      </c>
      <c r="C10" s="11">
        <f>'Besoins'!$B$2*0.2</f>
        <v>0.2</v>
      </c>
      <c r="D10" t="s">
        <v>39</v>
      </c>
    </row>
    <row r="11">
      <c r="A11"/>
      <c r="B11" t="str">
        <f>Besoins!B11</f>
        <v>Cornichons en rondelles</v>
      </c>
      <c r="C11" s="11">
        <f>Besoins!E11</f>
        <v>0.5</v>
      </c>
      <c r="D11" t="str">
        <f>Besoins!F11</f>
        <v>kg</v>
      </c>
    </row>
    <row r="12">
      <c r="A12" t="s" s="16">
        <v>97</v>
      </c>
      <c r="B12" t="str" s="13">
        <f>Procedure!D4</f>
        <v>Confectionner la vinaigrette — Dans une calotte, mélanger le sel, le poivre et le vinaigre. Ajouter en émulsionnant au fouet l'huile d'olive. Rectifier l'assaisonnement.</v>
      </c>
      <c r="C12"/>
      <c r="D12"/>
    </row>
    <row r="13">
      <c r="A13"/>
      <c r="B13" t="str">
        <f>Besoins!B8</f>
        <v>Thon au naturel (boîte 5/1)</v>
      </c>
      <c r="C13" s="11">
        <f>Besoins!E8</f>
        <v>4.5</v>
      </c>
      <c r="D13" t="str">
        <f>Besoins!F8</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96</v>
      </c>
      <c r="C16" s="11">
        <f>'Besoins'!$B$2*0.2</f>
        <v>0.2</v>
      </c>
      <c r="D16" t="s">
        <v>39</v>
      </c>
    </row>
    <row r="17">
      <c r="A17"/>
      <c r="B17" t="str">
        <f>Besoins!B11</f>
        <v>Cornichons en rondelles</v>
      </c>
      <c r="C17" s="11">
        <f>Besoins!E11</f>
        <v>0.5</v>
      </c>
      <c r="D17" t="str">
        <f>Besoins!F11</f>
        <v>kg</v>
      </c>
    </row>
    <row r="18">
      <c r="A18"/>
      <c r="B18" t="s">
        <v>98</v>
      </c>
      <c r="C18" s="11">
        <f>'Besoins'!$B$2*0.4</f>
        <v>0.4</v>
      </c>
      <c r="D18" t="s">
        <v>78</v>
      </c>
    </row>
    <row r="19">
      <c r="A19"/>
      <c r="B19" t="s">
        <v>99</v>
      </c>
      <c r="C19" s="11">
        <f>'Besoins'!$B$2*0.75</f>
        <v>0.75</v>
      </c>
      <c r="D19" t="s">
        <v>78</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Besoins!B9</f>
        <v>Poivre noir moulu</v>
      </c>
      <c r="C22" s="11">
        <f>Besoins!E9</f>
        <v>0.01</v>
      </c>
      <c r="D22" t="str">
        <f>Besoins!F9</f>
        <v>kg</v>
      </c>
    </row>
    <row r="23">
      <c r="A23" t="s" s="16">
        <v>100</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101</v>
      </c>
      <c r="B24" t="str" s="13">
        <f>Procedure!D6</f>
        <v>Dresser — Garnir les raviers ou les assiettes, saupoudrer de persil concassé. Servir bien frais.</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