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<sst xmlns="http://schemas.openxmlformats.org/spreadsheetml/2006/main" count="102" uniqueCount="102">
  <si>
    <t>Fiche technique</t>
  </si>
  <si>
    <t>Nom</t>
  </si>
  <si>
    <t>TARAMA</t>
  </si>
  <si>
    <t>Code</t>
  </si>
  <si>
    <t>GRO_CDC_014</t>
  </si>
  <si>
    <t>Classe</t>
  </si>
  <si>
    <t>Entrées froides collectivité (GRO.ENT.FR)</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</si>
  <si>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</si>
  <si>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</si>
  <si>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</si>
  <si>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</si>
  <si>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</si>
  <si>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</si>
  <si>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</si>
  <si>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</si>
  <si>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</si>
  <si>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</si>
  <si>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</si>
  <si>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</si>
  <si>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</si>
  <si>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</si>
  <si>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</si>
  <si>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</si>
  <si>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</si>
  <si>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</si>
  <si>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</si>
  <si>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</si>
  <si>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</si>
  <si>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</si>
  <si>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</si>
  <si>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</si>
  <si>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</si>
  <si>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EPI-POIVRE-ROSE</t>
  </si>
  <si>
    <t>Baies roses (poivre rose)</t>
  </si>
  <si>
    <t>Épices en poudre et graines</t>
  </si>
  <si>
    <t>kg</t>
  </si>
  <si>
    <t>EPI-POIVRE-NOIR</t>
  </si>
  <si>
    <t>Poivre noir moulu</t>
  </si>
  <si>
    <t>RNME101408</t>
  </si>
  <si>
    <t>Jus de citron type pulco 70cl</t>
  </si>
  <si>
    <t>Agrumes</t>
  </si>
  <si>
    <t>u</t>
  </si>
  <si>
    <t>RNME101405</t>
  </si>
  <si>
    <t>Huile de tournesol bidon 5L</t>
  </si>
  <si>
    <t>Huiles végétales</t>
  </si>
  <si>
    <t>00000051</t>
  </si>
  <si>
    <t>LAIT</t>
  </si>
  <si>
    <t>Produits laitiers et œufs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</si>
  <si>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</si>
  <si>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</si>
  <si>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</si>
  <si>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</si>
  <si>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</si>
  <si>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</si>
  <si>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</si>
  <si>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</si>
  <si>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</si>
  <si>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</si>
  <si>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</si>
  <si>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</si>
  <si>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</si>
  <si>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</si>
  <si>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</si>
  <si>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</si>
  <si>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</si>
  <si>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</si>
  <si>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</si>
  <si>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</si>
  <si>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</si>
  <si>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</si>
  <si>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</si>
  <si>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</si>
  <si>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</si>
  <si>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</si>
  <si>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</si>
  <si>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Jus citron pulco (L)</t>
  </si>
  <si>
    <t>Conversions fruits frais (P→K)</t>
  </si>
  <si>
    <t xml:space="preserve">        ↳ Jus de citron type pulco 70cl</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</si>
  <si>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</si>
  <si>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</si>
  <si>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</si>
  <si>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</si>
  <si>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</si>
  <si>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</si>
  <si>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(KG)</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</si>
  <si>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</si>
  <si>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</si>
  <si>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</si>
  <si>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</si>
  <si>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</si>
  <si>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</si>
  <si>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</si>
  <si>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</si>
  <si>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</si>
  <si>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</si>
  <si>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</si>
  <si>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</si>
  <si>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</si>
  <si>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Jus citron pulco (L) (conv.)</t>
  </si>
  <si>
    <t xml:space="preserve">    HUILE TOURNESOL (L) (conv.)</t>
  </si>
  <si>
    <t>4.</t>
  </si>
  <si>
    <t xml:space="preserve">    ANETH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</si>
</sst>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45.353042857143</v>
      </c>
    </row>
    <row r="12">
      <c r="A12" t="s" s="3">
        <v>17</v>
      </c>
      <c r="B12" s="4">
        <v>0.45353042857143</v>
      </c>
    </row>
    <row r="13">
      <c r="A13"/>
      <c r="B13"/>
    </row>
    <row r="14">
      <c r="A14" t="s" s="5">
        <v>18</v>
      </c>
      <c r="B14" t="s" s="5">
        <v>15</v>
      </c>
    </row>
    <row r="15">
      <c r="A15" t="s" s="5">
        <v>19</v>
      </c>
      <c r="B15" s="6">
        <v>45.353042857143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0.005</v>
      </c>
      <c r="E7" s="11">
        <f>D7*$B$2</f>
        <v>0.005</v>
      </c>
      <c r="F7" t="s">
        <v>35</v>
      </c>
      <c r="G7" s="4">
        <f>E7*32</f>
        <v>0.16</v>
      </c>
    </row>
    <row r="8">
      <c r="A8" t="s">
        <v>36</v>
      </c>
      <c r="B8" t="s">
        <v>37</v>
      </c>
      <c r="C8" t="s">
        <v>34</v>
      </c>
      <c r="D8" s="9">
        <v>0.007</v>
      </c>
      <c r="E8" s="11">
        <f>D8*$B$2</f>
        <v>0.007</v>
      </c>
      <c r="F8" t="s">
        <v>35</v>
      </c>
      <c r="G8" s="4">
        <f>E8*12.5</f>
        <v>0.0875</v>
      </c>
    </row>
    <row r="9">
      <c r="A9" t="s">
        <v>38</v>
      </c>
      <c r="B9" t="s">
        <v>39</v>
      </c>
      <c r="C9" t="s">
        <v>40</v>
      </c>
      <c r="D9" s="9">
        <v>0.16</v>
      </c>
      <c r="E9" s="11">
        <f>D9*$B$2</f>
        <v>0.16</v>
      </c>
      <c r="F9" t="s">
        <v>41</v>
      </c>
      <c r="G9" s="4">
        <f>E9*8.1571428571</f>
        <v>1.305143</v>
      </c>
    </row>
    <row r="10">
      <c r="A10" t="s">
        <v>42</v>
      </c>
      <c r="B10" t="s">
        <v>43</v>
      </c>
      <c r="C10" t="s">
        <v>44</v>
      </c>
      <c r="D10" s="9">
        <v>0.8</v>
      </c>
      <c r="E10" s="11">
        <f>D10*$B$2</f>
        <v>0.8</v>
      </c>
      <c r="F10" t="s">
        <v>41</v>
      </c>
      <c r="G10" s="4">
        <f>E10*20.35</f>
        <v>16.28</v>
      </c>
    </row>
    <row r="11">
      <c r="A11" t="s" s="12">
        <v>45</v>
      </c>
      <c r="B11" t="s">
        <v>46</v>
      </c>
      <c r="C11" t="s">
        <v>47</v>
      </c>
      <c r="D11" s="9">
        <v>1.5</v>
      </c>
      <c r="E11" s="11">
        <f>D11*$B$2</f>
        <v>1.5</v>
      </c>
      <c r="F11" t="s">
        <v>48</v>
      </c>
      <c r="G11" s="4">
        <f>E11*0.5999</f>
        <v>0.89985</v>
      </c>
    </row>
    <row r="12">
      <c r="A12" t="s">
        <v>49</v>
      </c>
      <c r="B12" t="s">
        <v>50</v>
      </c>
      <c r="C12" t="s">
        <v>51</v>
      </c>
      <c r="D12" s="9">
        <v>0.15</v>
      </c>
      <c r="E12" s="11">
        <f>D12*$B$2</f>
        <v>0.15</v>
      </c>
      <c r="F12" t="s">
        <v>35</v>
      </c>
      <c r="G12" s="4">
        <f>E12*6.5</f>
        <v>0.975</v>
      </c>
    </row>
    <row r="13">
      <c r="A13" t="s">
        <v>52</v>
      </c>
      <c r="B13" t="s">
        <v>53</v>
      </c>
      <c r="C13" t="s">
        <v>51</v>
      </c>
      <c r="D13" s="9">
        <v>0.2</v>
      </c>
      <c r="E13" s="11">
        <f>D13*$B$2</f>
        <v>0.2</v>
      </c>
      <c r="F13" t="s">
        <v>54</v>
      </c>
      <c r="G13" s="4">
        <f>E13*0.6</f>
        <v>0.12</v>
      </c>
    </row>
    <row r="14">
      <c r="A14" t="s">
        <v>55</v>
      </c>
      <c r="B14" t="s">
        <v>56</v>
      </c>
      <c r="C14" t="s">
        <v>57</v>
      </c>
      <c r="D14" s="9">
        <v>1</v>
      </c>
      <c r="E14" s="11">
        <f>D14*$B$2</f>
        <v>1</v>
      </c>
      <c r="F14" t="s">
        <v>35</v>
      </c>
      <c r="G14" s="4">
        <f>E14*22</f>
        <v>22</v>
      </c>
    </row>
    <row r="15">
      <c r="A15" t="s">
        <v>58</v>
      </c>
      <c r="B15" t="s">
        <v>59</v>
      </c>
      <c r="C15" t="s">
        <v>60</v>
      </c>
      <c r="D15" s="9">
        <v>0.073</v>
      </c>
      <c r="E15" s="11">
        <f>D15*$B$2</f>
        <v>0.073</v>
      </c>
      <c r="F15" t="s">
        <v>35</v>
      </c>
      <c r="G15" s="4">
        <f>E15*0.35</f>
        <v>0.02555</v>
      </c>
    </row>
    <row r="16">
      <c r="A16" t="s">
        <v>61</v>
      </c>
      <c r="B16" t="s">
        <v>62</v>
      </c>
      <c r="C16" t="s">
        <v>63</v>
      </c>
      <c r="D16" s="9">
        <v>1</v>
      </c>
      <c r="E16" s="11">
        <f>D16*$B$2</f>
        <v>1</v>
      </c>
      <c r="F16" t="s">
        <v>35</v>
      </c>
      <c r="G16" s="4">
        <f>E16*3.5</f>
        <v>3.5</v>
      </c>
    </row>
    <row r="17">
      <c r="A17"/>
      <c r="B17"/>
      <c r="C17"/>
      <c r="D17"/>
      <c r="E17"/>
      <c r="F17" t="s" s="3">
        <v>64</v>
      </c>
      <c r="G17" s="13">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v>
      </c>
      <c r="E3" t="s">
        <v>35</v>
      </c>
      <c r="F3" t="s">
        <v>63</v>
      </c>
    </row>
    <row r="4">
      <c r="A4">
        <v>1</v>
      </c>
      <c r="B4" t="s">
        <v>73</v>
      </c>
      <c r="C4" t="s">
        <v>72</v>
      </c>
      <c r="D4" s="11">
        <v>1</v>
      </c>
      <c r="E4" t="s">
        <v>35</v>
      </c>
      <c r="F4" t="s">
        <v>57</v>
      </c>
    </row>
    <row r="5">
      <c r="A5">
        <v>1</v>
      </c>
      <c r="B5" t="s">
        <v>74</v>
      </c>
      <c r="C5" t="s">
        <v>72</v>
      </c>
      <c r="D5" s="11">
        <v>0.15</v>
      </c>
      <c r="E5" t="s">
        <v>35</v>
      </c>
      <c r="F5" t="s">
        <v>51</v>
      </c>
    </row>
    <row r="6">
      <c r="A6">
        <v>1</v>
      </c>
      <c r="B6" t="s">
        <v>75</v>
      </c>
      <c r="C6" t="s">
        <v>69</v>
      </c>
      <c r="D6" s="11">
        <v>0.12</v>
      </c>
      <c r="E6" t="s">
        <v>48</v>
      </c>
      <c r="F6" t="s">
        <v>76</v>
      </c>
    </row>
    <row r="7">
      <c r="A7">
        <v>2</v>
      </c>
      <c r="B7" t="s">
        <v>77</v>
      </c>
      <c r="C7" t="s">
        <v>72</v>
      </c>
      <c r="D7" s="11">
        <v>0.16</v>
      </c>
      <c r="E7" t="s">
        <v>41</v>
      </c>
      <c r="F7" t="s">
        <v>40</v>
      </c>
    </row>
    <row r="8">
      <c r="A8">
        <v>1</v>
      </c>
      <c r="B8" t="s">
        <v>78</v>
      </c>
      <c r="C8" t="s">
        <v>69</v>
      </c>
      <c r="D8" s="11">
        <v>4</v>
      </c>
      <c r="E8" t="s">
        <v>48</v>
      </c>
      <c r="F8" t="s">
        <v>79</v>
      </c>
    </row>
    <row r="9">
      <c r="A9">
        <v>2</v>
      </c>
      <c r="B9" t="s">
        <v>80</v>
      </c>
      <c r="C9" t="s">
        <v>72</v>
      </c>
      <c r="D9" s="11">
        <v>0.8</v>
      </c>
      <c r="E9" t="s">
        <v>41</v>
      </c>
      <c r="F9" t="s">
        <v>44</v>
      </c>
    </row>
    <row r="10">
      <c r="A10">
        <v>1</v>
      </c>
      <c r="B10" t="s">
        <v>81</v>
      </c>
      <c r="C10" t="s">
        <v>72</v>
      </c>
      <c r="D10" s="11">
        <v>1.5</v>
      </c>
      <c r="E10" t="s">
        <v>48</v>
      </c>
      <c r="F10" t="s">
        <v>47</v>
      </c>
    </row>
    <row r="11">
      <c r="A11">
        <v>1</v>
      </c>
      <c r="B11" t="s">
        <v>82</v>
      </c>
      <c r="C11" t="s">
        <v>72</v>
      </c>
      <c r="D11" s="11">
        <v>0.073</v>
      </c>
      <c r="E11" t="s">
        <v>35</v>
      </c>
      <c r="F11" t="s">
        <v>60</v>
      </c>
    </row>
    <row r="12">
      <c r="A12">
        <v>1</v>
      </c>
      <c r="B12" t="s">
        <v>83</v>
      </c>
      <c r="C12" t="s">
        <v>72</v>
      </c>
      <c r="D12" s="11">
        <v>0.007</v>
      </c>
      <c r="E12" t="s">
        <v>35</v>
      </c>
      <c r="F12" t="s">
        <v>34</v>
      </c>
    </row>
    <row r="13">
      <c r="A13">
        <v>1</v>
      </c>
      <c r="B13" t="s">
        <v>84</v>
      </c>
      <c r="C13" t="s">
        <v>69</v>
      </c>
      <c r="D13" s="11">
        <v>0.02</v>
      </c>
      <c r="E13" t="s">
        <v>35</v>
      </c>
      <c r="F13" t="s">
        <v>79</v>
      </c>
    </row>
    <row r="14">
      <c r="A14">
        <v>2</v>
      </c>
      <c r="B14" t="s">
        <v>85</v>
      </c>
      <c r="C14" t="s">
        <v>72</v>
      </c>
      <c r="D14" s="11">
        <v>0.2</v>
      </c>
      <c r="E14" t="s">
        <v>54</v>
      </c>
      <c r="F14" t="s">
        <v>51</v>
      </c>
    </row>
    <row r="15">
      <c r="A15">
        <v>1</v>
      </c>
      <c r="B15" t="s">
        <v>86</v>
      </c>
      <c r="C15" t="s">
        <v>72</v>
      </c>
      <c r="D15" s="11">
        <v>0.005</v>
      </c>
      <c r="E15" t="s">
        <v>35</v>
      </c>
      <c r="F15"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7">
        <v>93</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94</v>
      </c>
      <c r="B4"/>
      <c r="C4"/>
      <c r="D4"/>
    </row>
    <row r="5">
      <c r="A5" t="s" s="17">
        <v>95</v>
      </c>
      <c r="B5" t="str" s="14">
        <f>Procedure!D2</f>
        <v>Mise en place du poste de travail — Vérifier les D.L.C., peser les denrées, sélectionner le matériel. Désinfecter le matériel et le poste de travail suivant la procédure.</v>
      </c>
      <c r="C5"/>
      <c r="D5"/>
    </row>
    <row r="6">
      <c r="A6" t="s" s="17">
        <v>96</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Besoins!B11</f>
        <v>LAIT</v>
      </c>
      <c r="C7" s="11">
        <f>Besoins!E11</f>
        <v>1.5</v>
      </c>
      <c r="D7" t="str">
        <f>Besoins!F11</f>
        <v>lt</v>
      </c>
    </row>
    <row r="8">
      <c r="A8"/>
      <c r="B8" t="str">
        <f>Besoins!B16</f>
        <v>Pain de campagne tranché (kg)</v>
      </c>
      <c r="C8" s="11">
        <f>Besoins!E16</f>
        <v>1</v>
      </c>
      <c r="D8" t="str">
        <f>Besoins!F16</f>
        <v>kg</v>
      </c>
    </row>
    <row r="9">
      <c r="A9" t="s" s="17">
        <v>97</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Besoins!B14</f>
        <v>Oeufs de lompe rouges</v>
      </c>
      <c r="C10" s="11">
        <f>Besoins!E14</f>
        <v>1</v>
      </c>
      <c r="D10" t="str">
        <f>Besoins!F14</f>
        <v>kg</v>
      </c>
    </row>
    <row r="11">
      <c r="A11"/>
      <c r="B11" t="str">
        <f>Besoins!B12</f>
        <v>AIL frais France cat.I 60-80mm</v>
      </c>
      <c r="C11" s="11">
        <f>Besoins!E12</f>
        <v>0.15</v>
      </c>
      <c r="D11" t="str">
        <f>Besoins!F12</f>
        <v>kg</v>
      </c>
    </row>
    <row r="12">
      <c r="A12"/>
      <c r="B12" t="s">
        <v>98</v>
      </c>
      <c r="C12" s="11">
        <f>'Besoins'!$B$2*0.12</f>
        <v>0.12</v>
      </c>
      <c r="D12" t="s">
        <v>48</v>
      </c>
    </row>
    <row r="13">
      <c r="A13"/>
      <c r="B13" t="s">
        <v>99</v>
      </c>
      <c r="C13" s="11">
        <f>'Besoins'!$B$2*4</f>
        <v>4</v>
      </c>
      <c r="D13" t="s">
        <v>48</v>
      </c>
    </row>
    <row r="14">
      <c r="A14"/>
      <c r="B14" t="str">
        <f>Besoins!B15</f>
        <v>Sel fin de cuisine</v>
      </c>
      <c r="C14" s="11">
        <f>Besoins!E15</f>
        <v>0.073</v>
      </c>
      <c r="D14" t="str">
        <f>Besoins!F15</f>
        <v>kg</v>
      </c>
    </row>
    <row r="15">
      <c r="A15"/>
      <c r="B15" t="str">
        <f>Besoins!B8</f>
        <v>Poivre noir moulu</v>
      </c>
      <c r="C15" s="11">
        <f>Besoins!E8</f>
        <v>0.007</v>
      </c>
      <c r="D15" t="str">
        <f>Besoins!F8</f>
        <v>kg</v>
      </c>
    </row>
    <row r="16">
      <c r="A16" t="s" s="17">
        <v>100</v>
      </c>
      <c r="B16"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6"/>
      <c r="D16"/>
    </row>
    <row r="17">
      <c r="A17"/>
      <c r="B17" t="str">
        <f>Besoins!B7</f>
        <v>Baies roses (poivre rose)</v>
      </c>
      <c r="C17" s="11">
        <f>Besoins!E7</f>
        <v>0.005</v>
      </c>
      <c r="D17" t="str">
        <f>Besoins!F7</f>
        <v>kg</v>
      </c>
    </row>
    <row r="18">
      <c r="A18"/>
      <c r="B18" t="s">
        <v>101</v>
      </c>
      <c r="C18" s="11">
        <f>'Besoins'!$B$2*0.02</f>
        <v>0.02</v>
      </c>
      <c r="D18" t="s">
        <v>35</v>
      </c>
    </row>
    <row r="19">
      <c r="A19"/>
      <c r="B19"/>
      <c r="C19"/>
      <c r="D19"/>
    </row>
    <row r="20">
      <c r="A20" t="s" s="18">
        <v>22</v>
      </c>
      <c r="B20"/>
      <c r="C20"/>
      <c r="D20"/>
    </row>
  </sheetData>
  <sheetProtection sheet="1" formatRows="0" formatColumns="0"/>
  <mergeCells count="8">
    <mergeCell ref="A1:D1"/>
    <mergeCell ref="A2:D2"/>
    <mergeCell ref="A4:D4"/>
    <mergeCell ref="B5:D5"/>
    <mergeCell ref="B6:D6"/>
    <mergeCell ref="B9:D9"/>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2026-10-31T02:08:26Z</dcterms:created>
  <dc:title>TARAMA</dc:title>
  <dc:subject/>
  <dc:creator>CUIS.web</dc:creator>
  <cp:lastModifiedBy/>
  <cp:keywords/>
  <dc:description>Export automatique — moteur récursif d'origine : Bernard Vandendaele</dc:description>
  <cp:category/>
  <dc:language>en-US</dc:language>
  <dcterms:modified xsi:type="dcterms:W3CDTF">2026-10-31T02:08:26Z</dcterms:modified>
  <cp:revision>1</cp:revision>
</cp:coreProperties>
</file>