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<sst xmlns="http://schemas.openxmlformats.org/spreadsheetml/2006/main" count="90" uniqueCount="90">
  <si>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</si>
  <si>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</si>
  <si>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LÉGUMES À LA GRECQUE</t>
  </si>
  <si>
    <t>Code</t>
  </si>
  <si>
    <t>GRO_CDC_006</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</si>
  <si>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</si>
  <si>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</si>
  <si>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</si>
  <si>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</si>
  <si>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</si>
  <si>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</si>
  <si>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</si>
  <si>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</si>
  <si>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</si>
  <si>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</si>
  <si>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</si>
  <si>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</si>
  <si>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</si>
  <si>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</si>
  <si>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</si>
  <si>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</si>
  <si>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</si>
  <si>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</si>
  <si>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</si>
  <si>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</si>
  <si>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</si>
  <si>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</si>
  <si>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</si>
  <si>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</si>
  <si>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</si>
  <si>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</si>
  <si>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EPI-CORIANDRE-G</t>
  </si>
  <si>
    <t>Graines de coriandre entieres</t>
  </si>
  <si>
    <t>Épices en poudre et graines</t>
  </si>
  <si>
    <t>kg</t>
  </si>
  <si>
    <t>EPI-POIVRE-BLAN</t>
  </si>
  <si>
    <t>Poivre blanc moulu</t>
  </si>
  <si>
    <t>RNME101403</t>
  </si>
  <si>
    <t>Huile olive vierge extra bidon 5L</t>
  </si>
  <si>
    <t>Assaisonnements et corps gras</t>
  </si>
  <si>
    <t>u</t>
  </si>
  <si>
    <t>RNME1014107</t>
  </si>
  <si>
    <t>Vin blanc bib 10L UE</t>
  </si>
  <si>
    <t>Boissons</t>
  </si>
  <si>
    <t>RNM57233247</t>
  </si>
  <si>
    <t>CHAMPIGNON DE PARIS France pied entier cat.I plateau</t>
  </si>
  <si>
    <t>Légumes</t>
  </si>
  <si>
    <t>SEL-GROS</t>
  </si>
  <si>
    <t>Gros sel de mer</t>
  </si>
  <si>
    <t>Sels et condiments de base</t>
  </si>
  <si>
    <t>RNMS00865</t>
  </si>
  <si>
    <t>Tomates en dés surgelées IQF</t>
  </si>
  <si>
    <t>Légumes surgelés</t>
  </si>
  <si>
    <t>RNMS00786</t>
  </si>
  <si>
    <t>Petits oignons blancs surgelés</t>
  </si>
  <si>
    <t>Pommes de terre surgelées</t>
  </si>
  <si>
    <t>Total</t>
  </si>
  <si>
    <t>Niveau</t>
  </si>
  <si>
    <t>Composant</t>
  </si>
  <si>
    <t>Type</t>
  </si>
  <si>
    <t>Quantité (pour 100 pc)</t>
  </si>
  <si>
    <t>recette</t>
  </si>
  <si>
    <t>Entrées froides collectivité</t>
  </si>
  <si>
    <t xml:space="preserve">    ↳ CHAMPIGNON DE PARIS France pied entier cat.I plateau</t>
  </si>
  <si>
    <t>matiere</t>
  </si>
  <si>
    <t xml:space="preserve">    ↳ Petits oignons blancs surgelés</t>
  </si>
  <si>
    <t xml:space="preserve">    ↳ Tomates en dés surgelées IQF</t>
  </si>
  <si>
    <t xml:space="preserve">    ↳ VIN BLANC CUISSON (L)</t>
  </si>
  <si>
    <t>lt</t>
  </si>
  <si>
    <t>Conversions diverses</t>
  </si>
  <si>
    <t xml:space="preserve">        ↳ Vin blanc bib 10L UE</t>
  </si>
  <si>
    <t xml:space="preserve">    ↳ HUILE OLIVE (L)</t>
  </si>
  <si>
    <t xml:space="preserve">        ↳ Huile olive vierge extra bidon 5L</t>
  </si>
  <si>
    <t xml:space="preserve">    ↳ Gros sel de mer</t>
  </si>
  <si>
    <t xml:space="preserve">    ↳ Graines de coriandre entieres</t>
  </si>
  <si>
    <t xml:space="preserve">    ↳ Poivre blanc moulu</t>
  </si>
  <si>
    <t>Recette</t>
  </si>
  <si>
    <t>#</t>
  </si>
  <si>
    <t>Verbe</t>
  </si>
  <si>
    <t>Étape</t>
  </si>
  <si>
    <t>Précision technique</t>
  </si>
  <si>
    <t>Durée</t>
  </si>
  <si>
    <t>Fiche technique — LÉGUMES À LA GRECQUE</t>
  </si>
  <si>
    <t>LÉGUMES À LA GRECQUE  GRO_CDC_006</t>
  </si>
  <si>
    <t>1.</t>
  </si>
  <si>
    <t>2.</t>
  </si>
  <si>
    <t>3.</t>
  </si>
  <si>
    <t xml:space="preserve">    VIN BLANC CUISSON (L) (conv.)</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</si>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</sst>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80.9668</v>
      </c>
    </row>
    <row r="12">
      <c r="A12" t="s" s="3">
        <v>16</v>
      </c>
      <c r="B12" s="4">
        <v>0.809668</v>
      </c>
    </row>
    <row r="13">
      <c r="A13"/>
      <c r="B13"/>
    </row>
    <row r="14">
      <c r="A14" t="s" s="5">
        <v>17</v>
      </c>
      <c r="B14" t="s" s="5">
        <v>14</v>
      </c>
    </row>
    <row r="15">
      <c r="A15" t="s" s="5">
        <v>18</v>
      </c>
      <c r="B15" s="6">
        <v>80.9668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0.012</v>
      </c>
      <c r="E7" s="11">
        <f>D7*$B$2</f>
        <v>0.012</v>
      </c>
      <c r="F7" t="s">
        <v>34</v>
      </c>
      <c r="G7" s="4">
        <f>E7*0</f>
        <v>0</v>
      </c>
    </row>
    <row r="8">
      <c r="A8" t="s">
        <v>35</v>
      </c>
      <c r="B8" t="s">
        <v>36</v>
      </c>
      <c r="C8" t="s">
        <v>33</v>
      </c>
      <c r="D8" s="9">
        <v>0.007</v>
      </c>
      <c r="E8" s="11">
        <f>D8*$B$2</f>
        <v>0.007</v>
      </c>
      <c r="F8" t="s">
        <v>34</v>
      </c>
      <c r="G8" s="4">
        <f>E8*14.8</f>
        <v>0.1036</v>
      </c>
    </row>
    <row r="9">
      <c r="A9" t="s">
        <v>37</v>
      </c>
      <c r="B9" t="s">
        <v>38</v>
      </c>
      <c r="C9" t="s">
        <v>39</v>
      </c>
      <c r="D9" s="9">
        <v>0.2</v>
      </c>
      <c r="E9" s="11">
        <f>D9*$B$2</f>
        <v>0.2</v>
      </c>
      <c r="F9" t="s">
        <v>40</v>
      </c>
      <c r="G9" s="4">
        <f>E9*65.22</f>
        <v>13.044</v>
      </c>
    </row>
    <row r="10">
      <c r="A10" t="s">
        <v>41</v>
      </c>
      <c r="B10" t="s">
        <v>42</v>
      </c>
      <c r="C10" t="s">
        <v>43</v>
      </c>
      <c r="D10" s="9">
        <v>0.2</v>
      </c>
      <c r="E10" s="11">
        <f>D10*$B$2</f>
        <v>0.2</v>
      </c>
      <c r="F10" t="s">
        <v>40</v>
      </c>
      <c r="G10" s="4">
        <f>E10*24.02</f>
        <v>4.804</v>
      </c>
    </row>
    <row r="11">
      <c r="A11" t="s">
        <v>44</v>
      </c>
      <c r="B11" t="s">
        <v>45</v>
      </c>
      <c r="C11" t="s">
        <v>46</v>
      </c>
      <c r="D11" s="9">
        <v>12</v>
      </c>
      <c r="E11" s="11">
        <f>D11*$B$2</f>
        <v>12</v>
      </c>
      <c r="F11" t="s">
        <v>34</v>
      </c>
      <c r="G11" s="4">
        <f>E11*3.8</f>
        <v>45.6</v>
      </c>
    </row>
    <row r="12">
      <c r="A12" t="s">
        <v>47</v>
      </c>
      <c r="B12" t="s">
        <v>48</v>
      </c>
      <c r="C12" t="s">
        <v>49</v>
      </c>
      <c r="D12" s="9">
        <v>0.06</v>
      </c>
      <c r="E12" s="11">
        <f>D12*$B$2</f>
        <v>0.06</v>
      </c>
      <c r="F12" t="s">
        <v>34</v>
      </c>
      <c r="G12" s="4">
        <f>E12*0.42</f>
        <v>0.0252</v>
      </c>
    </row>
    <row r="13">
      <c r="A13" t="s">
        <v>50</v>
      </c>
      <c r="B13" t="s">
        <v>51</v>
      </c>
      <c r="C13" t="s">
        <v>52</v>
      </c>
      <c r="D13" s="9">
        <v>2</v>
      </c>
      <c r="E13" s="11">
        <f>D13*$B$2</f>
        <v>2</v>
      </c>
      <c r="F13" t="s">
        <v>34</v>
      </c>
      <c r="G13" s="4">
        <f>E13*2.92</f>
        <v>5.84</v>
      </c>
    </row>
    <row r="14">
      <c r="A14" t="s">
        <v>53</v>
      </c>
      <c r="B14" t="s">
        <v>54</v>
      </c>
      <c r="C14" t="s">
        <v>55</v>
      </c>
      <c r="D14" s="9">
        <v>3</v>
      </c>
      <c r="E14" s="11">
        <f>D14*$B$2</f>
        <v>3</v>
      </c>
      <c r="F14" t="s">
        <v>34</v>
      </c>
      <c r="G14" s="4">
        <f>E14*3.85</f>
        <v>11.55</v>
      </c>
    </row>
    <row r="15">
      <c r="A15"/>
      <c r="B15"/>
      <c r="C15"/>
      <c r="D15"/>
      <c r="E15"/>
      <c r="F15" t="s" s="3">
        <v>56</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12</v>
      </c>
      <c r="E3" t="s">
        <v>34</v>
      </c>
      <c r="F3" t="s">
        <v>46</v>
      </c>
    </row>
    <row r="4">
      <c r="A4">
        <v>1</v>
      </c>
      <c r="B4" t="s">
        <v>65</v>
      </c>
      <c r="C4" t="s">
        <v>64</v>
      </c>
      <c r="D4" s="11">
        <v>3</v>
      </c>
      <c r="E4" t="s">
        <v>34</v>
      </c>
      <c r="F4" t="s">
        <v>55</v>
      </c>
    </row>
    <row r="5">
      <c r="A5">
        <v>1</v>
      </c>
      <c r="B5" t="s">
        <v>66</v>
      </c>
      <c r="C5" t="s">
        <v>64</v>
      </c>
      <c r="D5" s="11">
        <v>2</v>
      </c>
      <c r="E5" t="s">
        <v>34</v>
      </c>
      <c r="F5" t="s">
        <v>52</v>
      </c>
    </row>
    <row r="6">
      <c r="A6">
        <v>1</v>
      </c>
      <c r="B6" t="s">
        <v>67</v>
      </c>
      <c r="C6" t="s">
        <v>61</v>
      </c>
      <c r="D6" s="11">
        <v>2</v>
      </c>
      <c r="E6" t="s">
        <v>68</v>
      </c>
      <c r="F6" t="s">
        <v>69</v>
      </c>
    </row>
    <row r="7">
      <c r="A7">
        <v>2</v>
      </c>
      <c r="B7" t="s">
        <v>70</v>
      </c>
      <c r="C7" t="s">
        <v>64</v>
      </c>
      <c r="D7" s="11">
        <v>0.2</v>
      </c>
      <c r="E7" t="s">
        <v>40</v>
      </c>
      <c r="F7" t="s">
        <v>43</v>
      </c>
    </row>
    <row r="8">
      <c r="A8">
        <v>1</v>
      </c>
      <c r="B8" t="s">
        <v>71</v>
      </c>
      <c r="C8" t="s">
        <v>61</v>
      </c>
      <c r="D8" s="11">
        <v>1</v>
      </c>
      <c r="E8" t="s">
        <v>68</v>
      </c>
      <c r="F8" t="s">
        <v>69</v>
      </c>
    </row>
    <row r="9">
      <c r="A9">
        <v>2</v>
      </c>
      <c r="B9" t="s">
        <v>72</v>
      </c>
      <c r="C9" t="s">
        <v>64</v>
      </c>
      <c r="D9" s="11">
        <v>0.2</v>
      </c>
      <c r="E9" t="s">
        <v>40</v>
      </c>
      <c r="F9" t="s">
        <v>39</v>
      </c>
    </row>
    <row r="10">
      <c r="A10">
        <v>1</v>
      </c>
      <c r="B10" t="s">
        <v>73</v>
      </c>
      <c r="C10" t="s">
        <v>64</v>
      </c>
      <c r="D10" s="11">
        <v>0.06</v>
      </c>
      <c r="E10" t="s">
        <v>34</v>
      </c>
      <c r="F10" t="s">
        <v>49</v>
      </c>
    </row>
    <row r="11">
      <c r="A11">
        <v>1</v>
      </c>
      <c r="B11" t="s">
        <v>74</v>
      </c>
      <c r="C11" t="s">
        <v>64</v>
      </c>
      <c r="D11" s="11">
        <v>0.012</v>
      </c>
      <c r="E11" t="s">
        <v>34</v>
      </c>
      <c r="F11" t="s">
        <v>33</v>
      </c>
    </row>
    <row r="12">
      <c r="A12">
        <v>1</v>
      </c>
      <c r="B12" t="s">
        <v>75</v>
      </c>
      <c r="C12" t="s">
        <v>64</v>
      </c>
      <c r="D12" s="11">
        <v>0.007</v>
      </c>
      <c r="E12" t="s">
        <v>34</v>
      </c>
      <c r="F12"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Éplucher, laver, désinfecter les champignons de Paris. Déconditionner les petits oignons grelots suivant la procédure. Confectionner le bouquet garni, le laver et le désinfecter suivant la procédure. Enfermer dans une petite mousseline les graines de coriandre (facultatif). Déconditionner la tomate surgelée suivant la procédure.</t>
        </is>
      </c>
      <c r="E3" t="s" s="13"/>
      <c r="F3"/>
    </row>
    <row r="4">
      <c r="A4" t="s">
        <v>2</v>
      </c>
      <c r="B4">
        <v>3</v>
      </c>
      <c r="C4"/>
      <c r="D4" t="inlineStr" s="13">
        <is>
          <t>Marquer la cuisson des champignons — Dans une sauteuse à feu doux, faire suer sans coloration à l'huile d'olive les oignons grelots pendant 15 minutes environ. Remuer à l'aide d'une spatule de temps en temps. Ajouter le vin blanc, le jus de citron, les épices et condiments (facultativement la tomate surgelée en cubes). Porter à ébullition. Verser les champignons dans la cuisson. Cuire à feu vif à couvert pendant 10 minutes. Ne pas faire trop réduire le fond de cuisson. Au terme de la cuisson, retirer le bouquet garni. Débarrasser dans un bac GN 1/1 H 100 en polycarbonate. Faire refroidir en cellule suivant la procédure. Couvrir et indiquer la traçabilité sur le couvercle. Stocker au froid à +3°C.</t>
        </is>
      </c>
      <c r="E4" t="s" s="13"/>
      <c r="F4"/>
    </row>
    <row r="5">
      <c r="A5" t="s">
        <v>2</v>
      </c>
      <c r="B5">
        <v>4</v>
      </c>
      <c r="C5"/>
      <c r="D5" t="inlineStr" s="13">
        <is>
          <t>Suggestions — Servir bien frais. L'artichaut, le chou-fleur, le fenouil, le poireau, le céleri branche, la courgette se traitent à la grecque. Le temps de cuisson varie suivant le légume. On peut agrémenter le fond de cuisson avec du spigol, du curry, du paprika, etc.</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82</v>
      </c>
      <c r="B1"/>
      <c r="C1"/>
      <c r="D1"/>
    </row>
    <row r="2">
      <c r="A2" t="str" s="14">
        <f>"GRO_CDC_006 · GRO.ENT.FR · référence : "&amp;Besoins!B3&amp;" "&amp;Besoins!C3&amp;" · multiplicateur réglable sur la feuille ""Besoins"""</f>
        <v>GRO_CDC_006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Désinfecter le matériel et le poste de travail suivant les protocoles.</v>
      </c>
      <c r="C5"/>
      <c r="D5"/>
    </row>
    <row r="6">
      <c r="A6" t="s" s="16">
        <v>85</v>
      </c>
      <c r="B6" t="str" s="13">
        <f>Procedure!D3</f>
        <v>Préparations préliminaires — Éplucher, laver, désinfecter les champignons de Paris. Déconditionner les petits oignons grelots suivant la procédure. Confectionner le bouquet garni, le laver et le désinfecter suivant la procédure. Enfermer dans une petite mousseline les graines de coriandre (facultatif). Déconditionner la tomate surgelée suivant la procédure.</v>
      </c>
      <c r="C6"/>
      <c r="D6"/>
    </row>
    <row r="7">
      <c r="A7" t="s" s="16">
        <v>86</v>
      </c>
      <c r="B7" t="str" s="13">
        <f>Procedure!D4</f>
        <v>Marquer la cuisson des champignons — Dans une sauteuse à feu doux, faire suer sans coloration à l'huile d'olive les oignons grelots pendant 15 minutes environ. Remuer à l'aide d'une spatule de temps en temps. Ajouter le vin blanc, le jus de citron, les épices et condiments (facultativement la tomate surgelée en cubes). Porter à ébullition. Verser les champignons dans la cuisson. Cuire à feu vif à couvert pendant 10 minutes. Ne pas faire trop réduire le fond de cuisson. Au terme de la cuisson, retirer le bouquet garni. Débarrasser dans un bac GN 1/1 H 100 en polycarbonate. Faire refroidir en cellule suivant la procédure. Couvrir et indiquer la traçabilité sur le couvercle. Stocker au froid à +3°C.</v>
      </c>
      <c r="C7"/>
      <c r="D7"/>
    </row>
    <row r="8">
      <c r="A8"/>
      <c r="B8" t="str">
        <f>Besoins!B11</f>
        <v>CHAMPIGNON DE PARIS France pied entier cat.I plateau</v>
      </c>
      <c r="C8" s="11">
        <f>Besoins!E11</f>
        <v>12</v>
      </c>
      <c r="D8" t="str">
        <f>Besoins!F11</f>
        <v>kg</v>
      </c>
    </row>
    <row r="9">
      <c r="A9"/>
      <c r="B9" t="str">
        <f>Besoins!B14</f>
        <v>Petits oignons blancs surgelés</v>
      </c>
      <c r="C9" s="11">
        <f>Besoins!E14</f>
        <v>3</v>
      </c>
      <c r="D9" t="str">
        <f>Besoins!F14</f>
        <v>kg</v>
      </c>
    </row>
    <row r="10">
      <c r="A10"/>
      <c r="B10" t="str">
        <f>Besoins!B13</f>
        <v>Tomates en dés surgelées IQF</v>
      </c>
      <c r="C10" s="11">
        <f>Besoins!E13</f>
        <v>2</v>
      </c>
      <c r="D10" t="str">
        <f>Besoins!F13</f>
        <v>kg</v>
      </c>
    </row>
    <row r="11">
      <c r="A11"/>
      <c r="B11" t="s">
        <v>87</v>
      </c>
      <c r="C11" s="11">
        <f>'Besoins'!$B$2*2</f>
        <v>2</v>
      </c>
      <c r="D11" t="s">
        <v>68</v>
      </c>
    </row>
    <row r="12">
      <c r="A12"/>
      <c r="B12" t="s">
        <v>88</v>
      </c>
      <c r="C12" s="11">
        <f>'Besoins'!$B$2*1</f>
        <v>1</v>
      </c>
      <c r="D12" t="s">
        <v>68</v>
      </c>
    </row>
    <row r="13">
      <c r="A13"/>
      <c r="B13" t="str">
        <f>Besoins!B12</f>
        <v>Gros sel de mer</v>
      </c>
      <c r="C13" s="11">
        <f>Besoins!E12</f>
        <v>0.06</v>
      </c>
      <c r="D13" t="str">
        <f>Besoins!F12</f>
        <v>kg</v>
      </c>
    </row>
    <row r="14">
      <c r="A14"/>
      <c r="B14" t="str">
        <f>Besoins!B7</f>
        <v>Graines de coriandre entieres</v>
      </c>
      <c r="C14" s="11">
        <f>Besoins!E7</f>
        <v>0.012</v>
      </c>
      <c r="D14" t="str">
        <f>Besoins!F7</f>
        <v>kg</v>
      </c>
    </row>
    <row r="15">
      <c r="A15"/>
      <c r="B15" t="str">
        <f>Besoins!B8</f>
        <v>Poivre blanc moulu</v>
      </c>
      <c r="C15" s="11">
        <f>Besoins!E8</f>
        <v>0.007</v>
      </c>
      <c r="D15" t="str">
        <f>Besoins!F8</f>
        <v>kg</v>
      </c>
    </row>
    <row r="16">
      <c r="A16" t="s" s="16">
        <v>89</v>
      </c>
      <c r="B16" t="str" s="13">
        <f>Procedure!D5</f>
        <v>Suggestions — Servir bien frais. L'artichaut, le chou-fleur, le fenouil, le poireau, le céleri branche, la courgette se traitent à la grecque. Le temps de cuisson varie suivant le légume. On peut agrémenter le fond de cuisson avec du spigol, du curry, du paprika, etc.</v>
      </c>
      <c r="C16"/>
      <c r="D16"/>
    </row>
    <row r="17">
      <c r="A17"/>
      <c r="B17"/>
      <c r="C17"/>
      <c r="D17"/>
    </row>
    <row r="18">
      <c r="A18" t="s" s="17">
        <v>21</v>
      </c>
      <c r="B18"/>
      <c r="C18"/>
      <c r="D18"/>
    </row>
  </sheetData>
  <sheetProtection sheet="1" formatRows="0" formatColumns="0"/>
  <mergeCells count="8">
    <mergeCell ref="A1:D1"/>
    <mergeCell ref="A2:D2"/>
    <mergeCell ref="A4:D4"/>
    <mergeCell ref="B5:D5"/>
    <mergeCell ref="B6:D6"/>
    <mergeCell ref="B7:D7"/>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2026-09-15T22:21:29Z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2026-09-15T22:21:29Z</dcterms:modified>
  <cp:revision>1</cp:revision>
</cp:coreProperties>
</file>