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<sst xmlns="http://schemas.openxmlformats.org/spreadsheetml/2006/main" count="79" uniqueCount="79">
  <si>
    <t>Besoins matière</t>
  </si>
  <si>
    <t>Multiplicateur souhaité</t>
  </si>
  <si>
    <t>Quantité de référence</t>
  </si>
  <si>
    <t>pc</t>
  </si>
  <si>
    <t>Quantité obtenue</t>
  </si>
  <si>
    <t>Code</t>
  </si>
  <si>
    <t>Matière première</t>
  </si>
  <si>
    <t>Classe</t>
  </si>
  <si>
    <t>Base (×1, modifiable)</t>
  </si>
  <si>
    <t>Quantité</t>
  </si>
  <si>
    <t>Unité</t>
  </si>
  <si>
    <t>Coût</t>
  </si>
  <si>
    <t>CONS-POIS-CHI</t>
  </si>
  <si>
    <t>Pois chiches cuits en conserve</t>
  </si>
  <si>
    <t>Conserves de légumes</t>
  </si>
  <si>
    <t>kg</t>
  </si>
  <si>
    <t>EPI-PIMENT-CAYE</t>
  </si>
  <si>
    <t>Piment de Cayenne</t>
  </si>
  <si>
    <t>Épices en poudre et graines</t>
  </si>
  <si>
    <t>EPI-POIVRE-NOIR</t>
  </si>
  <si>
    <t>Poivre noir moulu</t>
  </si>
  <si>
    <t>EPI-SESAME-BLA</t>
  </si>
  <si>
    <t>Sésame blanc décortiqué</t>
  </si>
  <si>
    <t>RNME101403</t>
  </si>
  <si>
    <t>Huile olive vierge extra bidon 5L</t>
  </si>
  <si>
    <t>Assaisonnements et corps gras</t>
  </si>
  <si>
    <t>u</t>
  </si>
  <si>
    <t>00000051</t>
  </si>
  <si>
    <t>LAIT</t>
  </si>
  <si>
    <t>Produits laitiers</t>
  </si>
  <si>
    <t>lt</t>
  </si>
  <si>
    <t>RNM6520160</t>
  </si>
  <si>
    <t>PERSIL simple France botte</t>
  </si>
  <si>
    <t>Légumes</t>
  </si>
  <si>
    <t>bte</t>
  </si>
  <si>
    <t>SEL-FIN</t>
  </si>
  <si>
    <t>Sel fin de cuisine</t>
  </si>
  <si>
    <t>Sels et condiments de base</t>
  </si>
  <si>
    <t>RNMS00812</t>
  </si>
  <si>
    <t>Ail haché IQF</t>
  </si>
  <si>
    <t>Légumes surgelés</t>
  </si>
  <si>
    <t>Total</t>
  </si>
  <si>
    <t>Recette</t>
  </si>
  <si>
    <t>#</t>
  </si>
  <si>
    <t>Verbe</t>
  </si>
  <si>
    <t>Étape</t>
  </si>
  <si>
    <t>Précision technique</t>
  </si>
  <si>
    <t>Durée</t>
  </si>
  <si>
    <t>CRÈME DE POIS CHICHES</t>
  </si>
  <si>
    <t>Vérifier les D.L.C., peser les denrées, sélectionner le matériel. Désinfecter le matériel et le poste de travail suivant les protocoles.</t>
  </si>
  <si>
    <t>Prévoir de faire tremper les pois chiches. Laver, désinfecter le persil plat suivant la procédure. Réserver au froid.</t>
  </si>
  <si>
    <t>Servir la crème de pois chiches décorée avec des feuilles de persil plat.</t>
  </si>
  <si>
    <t>Niveau</t>
  </si>
  <si>
    <t>Composant</t>
  </si>
  <si>
    <t>Type</t>
  </si>
  <si>
    <t>Quantité (× multiplicateur, voir feuille Besoins)</t>
  </si>
  <si>
    <t>recette</t>
  </si>
  <si>
    <t xml:space="preserve">    ↳ Pois chiches cuits en conserve</t>
  </si>
  <si>
    <t>matiere</t>
  </si>
  <si>
    <t xml:space="preserve">    ↳ Sésame blanc décortiqué</t>
  </si>
  <si>
    <t xml:space="preserve">    ↳ LAIT</t>
  </si>
  <si>
    <t xml:space="preserve">    ↳ Ail haché IQF</t>
  </si>
  <si>
    <t xml:space="preserve">    ↳ Sel fin de cuisine</t>
  </si>
  <si>
    <t xml:space="preserve">    ↳ Poivre noir moulu</t>
  </si>
  <si>
    <t xml:space="preserve">    ↳ HUILE OLIVE (L) (conv.)</t>
  </si>
  <si>
    <t>conversion</t>
  </si>
  <si>
    <t xml:space="preserve">    ↳ PERSIL simple France botte</t>
  </si>
  <si>
    <t xml:space="preserve">    ↳ Piment de Cayenne</t>
  </si>
  <si>
    <t>Fiche technique — CRÈME DE POIS CHICHES</t>
  </si>
  <si>
    <t>CRÈME DE POIS CHICHES  GRO_CDC_003</t>
  </si>
  <si>
    <t>1.</t>
  </si>
  <si>
    <t>2.</t>
  </si>
  <si>
    <t>3.</t>
  </si>
  <si>
    <t>4.</t>
  </si>
  <si>
    <t>5.</t>
  </si>
  <si>
    <t xml:space="preserve">    HUILE OLIVE (L) (conv.)</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</si>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</sst>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5</v>
      </c>
      <c r="E7" s="6">
        <f>D7*$B$2</f>
        <v>5</v>
      </c>
      <c r="F7" t="s">
        <v>15</v>
      </c>
      <c r="G7" s="8">
        <f>E7*1.9</f>
        <v>9.5</v>
      </c>
    </row>
    <row r="8">
      <c r="A8" t="s">
        <v>16</v>
      </c>
      <c r="B8" t="s">
        <v>17</v>
      </c>
      <c r="C8" t="s">
        <v>18</v>
      </c>
      <c r="D8" s="4">
        <v>0.008</v>
      </c>
      <c r="E8" s="6">
        <f>D8*$B$2</f>
        <v>0.008</v>
      </c>
      <c r="F8" t="s">
        <v>15</v>
      </c>
      <c r="G8" s="8">
        <f>E8*9.8</f>
        <v>0.0784</v>
      </c>
    </row>
    <row r="9">
      <c r="A9" t="s">
        <v>19</v>
      </c>
      <c r="B9" t="s">
        <v>20</v>
      </c>
      <c r="C9" t="s">
        <v>18</v>
      </c>
      <c r="D9" s="4">
        <v>0.007</v>
      </c>
      <c r="E9" s="6">
        <f>D9*$B$2</f>
        <v>0.007</v>
      </c>
      <c r="F9" t="s">
        <v>15</v>
      </c>
      <c r="G9" s="8">
        <f>E9*12.5</f>
        <v>0.0875</v>
      </c>
    </row>
    <row r="10">
      <c r="A10" t="s">
        <v>21</v>
      </c>
      <c r="B10" t="s">
        <v>22</v>
      </c>
      <c r="C10" t="s">
        <v>18</v>
      </c>
      <c r="D10" s="4">
        <v>1</v>
      </c>
      <c r="E10" s="6">
        <f>D10*$B$2</f>
        <v>1</v>
      </c>
      <c r="F10" t="s">
        <v>15</v>
      </c>
      <c r="G10" s="8">
        <f>E10*4.2</f>
        <v>4.2</v>
      </c>
    </row>
    <row r="11">
      <c r="A11" t="s">
        <v>23</v>
      </c>
      <c r="B11" t="s">
        <v>24</v>
      </c>
      <c r="C11" t="s">
        <v>25</v>
      </c>
      <c r="D11" s="4">
        <v>0.05</v>
      </c>
      <c r="E11" s="6">
        <f>D11*$B$2</f>
        <v>0.05</v>
      </c>
      <c r="F11" t="s">
        <v>26</v>
      </c>
      <c r="G11" s="8">
        <f>E11*65.22</f>
        <v>3.261</v>
      </c>
    </row>
    <row r="12">
      <c r="A12" t="s" s="9">
        <v>27</v>
      </c>
      <c r="B12" t="s">
        <v>28</v>
      </c>
      <c r="C12" t="s">
        <v>29</v>
      </c>
      <c r="D12" s="4">
        <v>0.5</v>
      </c>
      <c r="E12" s="6">
        <f>D12*$B$2</f>
        <v>0.5</v>
      </c>
      <c r="F12" t="s">
        <v>30</v>
      </c>
      <c r="G12" s="8">
        <f>E12*0.5999</f>
        <v>0.29995</v>
      </c>
    </row>
    <row r="13">
      <c r="A13" t="s">
        <v>31</v>
      </c>
      <c r="B13" t="s">
        <v>32</v>
      </c>
      <c r="C13" t="s">
        <v>33</v>
      </c>
      <c r="D13" s="4">
        <v>0.1</v>
      </c>
      <c r="E13" s="6">
        <f>D13*$B$2</f>
        <v>0.1</v>
      </c>
      <c r="F13" t="s">
        <v>34</v>
      </c>
      <c r="G13" s="8">
        <f>E13*4.5</f>
        <v>0.45</v>
      </c>
    </row>
    <row r="14">
      <c r="A14" t="s">
        <v>35</v>
      </c>
      <c r="B14" t="s">
        <v>36</v>
      </c>
      <c r="C14" t="s">
        <v>37</v>
      </c>
      <c r="D14" s="4">
        <v>0.073</v>
      </c>
      <c r="E14" s="6">
        <f>D14*$B$2</f>
        <v>0.073</v>
      </c>
      <c r="F14" t="s">
        <v>15</v>
      </c>
      <c r="G14" s="8">
        <f>E14*0.35</f>
        <v>0.02555</v>
      </c>
    </row>
    <row r="15">
      <c r="A15" t="s">
        <v>38</v>
      </c>
      <c r="B15" t="s">
        <v>39</v>
      </c>
      <c r="C15" t="s">
        <v>40</v>
      </c>
      <c r="D15" s="4">
        <v>0.1</v>
      </c>
      <c r="E15" s="6">
        <f>D15*$B$2</f>
        <v>0.1</v>
      </c>
      <c r="F15" t="s">
        <v>15</v>
      </c>
      <c r="G15" s="8">
        <f>E15*9.26</f>
        <v>0.926</v>
      </c>
    </row>
    <row r="16">
      <c r="A16"/>
      <c r="B16"/>
      <c r="C16"/>
      <c r="D16"/>
      <c r="E16"/>
      <c r="F16" t="s" s="10">
        <v>41</v>
      </c>
      <c r="G16" s="11">
        <f>SUM(G7:G15)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42</v>
      </c>
      <c r="B1" t="s" s="7">
        <v>43</v>
      </c>
      <c r="C1" t="s" s="7">
        <v>44</v>
      </c>
      <c r="D1" t="s" s="7">
        <v>45</v>
      </c>
      <c r="E1" t="s" s="7">
        <v>46</v>
      </c>
      <c r="F1" t="s" s="7">
        <v>47</v>
      </c>
    </row>
    <row r="2">
      <c r="A2" t="s">
        <v>48</v>
      </c>
      <c r="B2">
        <v>1</v>
      </c>
      <c r="C2"/>
      <c r="D2" t="s" s="12">
        <v>49</v>
      </c>
      <c r="E2" t="s" s="12"/>
      <c r="F2"/>
    </row>
    <row r="3">
      <c r="A3" t="s">
        <v>48</v>
      </c>
      <c r="B3">
        <v>2</v>
      </c>
      <c r="C3"/>
      <c r="D3" t="s" s="12">
        <v>50</v>
      </c>
      <c r="E3" t="s" s="12"/>
      <c r="F3"/>
    </row>
    <row r="4">
      <c r="A4" t="s">
        <v>48</v>
      </c>
      <c r="B4">
        <v>3</v>
      </c>
      <c r="C4"/>
      <c r="D4" t="inlineStr" s="12">
        <is>
          <t>Égoutter et rincer les pois chiches. Dans un rondeau, marquer la cuisson des pois chiches à l'eau froide. Porter à ébullition, écumer la cuisson et cuire doucement. Saler en cours de cuisson. Contrôler la cuisson. Rafraîchir et égoutter les pois chiches.</t>
        </is>
      </c>
      <c r="E4" t="s" s="12"/>
      <c r="F4"/>
    </row>
    <row r="5">
      <c r="A5" t="s">
        <v>48</v>
      </c>
      <c r="B5">
        <v>4</v>
      </c>
      <c r="C5"/>
      <c r="D5" t="inlineStr" s="12">
        <is>
          <t>Préchauffer le four sur la position chaleur sèche à +175°C. Dans un bac GN 1/1 H 45, torréfier les graines de sésame. Au cutter, broyer et réduire en purée les graines de sésame. Ajouter du lait et du jus de citron jusqu'à l'obtention d'une pâte crémeuse (ou remplacer par de la pâte de téhineh vendue dans les commerces orientaux).</t>
        </is>
      </c>
      <c r="E5" t="s" s="12"/>
      <c r="F5"/>
    </row>
    <row r="6">
      <c r="A6" t="s">
        <v>48</v>
      </c>
      <c r="B6">
        <v>5</v>
      </c>
      <c r="C6"/>
      <c r="D6" t="inlineStr" s="12">
        <is>
          <t>Au mixeur, réduire les pois chiches en purée. Dans la cuve du batteur, mélanger au fouet les deux purées. Ajouter le sel, le poivre, le jus de citron et l'huile d'olive. Rendre onctueux l'appareil. Éventuellement détendre avec un peu d'eau de cuisson. Rectifier et mettre au point l'assaisonnement avec le poivre de Cayenne. Stocker au froid à +3°C en attente de consommation.</t>
        </is>
      </c>
      <c r="E6" t="s" s="12"/>
      <c r="F6"/>
    </row>
    <row r="7">
      <c r="A7" t="s">
        <v>48</v>
      </c>
      <c r="B7">
        <v>6</v>
      </c>
      <c r="C7"/>
      <c r="D7" t="s" s="12">
        <v>51</v>
      </c>
      <c r="E7" t="s" s="12"/>
      <c r="F7"/>
    </row>
    <row r="8">
      <c r="A8" t="s">
        <v>48</v>
      </c>
      <c r="B8">
        <v>7</v>
      </c>
      <c r="C8"/>
      <c r="D8" t="inlineStr" s="12">
        <is>
          <t>On peut utiliser des pois chiches en conserve. La crème de sésame se trouve dans des commerces orientaux sous le nom de « téhineh ». La crème de pois chiches se sert avec des radis, de l'avocat ou en assortiments ou « mésédès ».</t>
        </is>
      </c>
      <c r="E8" t="s" s="12"/>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52</v>
      </c>
      <c r="B1" t="s" s="7">
        <v>53</v>
      </c>
      <c r="C1" t="s" s="7">
        <v>54</v>
      </c>
      <c r="D1" t="s" s="7">
        <v>55</v>
      </c>
      <c r="E1" t="s" s="7">
        <v>10</v>
      </c>
    </row>
    <row r="2">
      <c r="A2">
        <v>0</v>
      </c>
      <c r="B2" t="s">
        <v>48</v>
      </c>
      <c r="C2" t="s">
        <v>56</v>
      </c>
      <c r="D2" s="6">
        <f>'Besoins'!$B$2*100</f>
        <v>100</v>
      </c>
      <c r="E2" t="s">
        <v>3</v>
      </c>
    </row>
    <row r="3">
      <c r="A3">
        <v>1</v>
      </c>
      <c r="B3" t="s">
        <v>57</v>
      </c>
      <c r="C3" t="s">
        <v>58</v>
      </c>
      <c r="D3" s="6">
        <f>'Besoins'!$B$2*5</f>
        <v>5</v>
      </c>
      <c r="E3" t="s">
        <v>15</v>
      </c>
    </row>
    <row r="4">
      <c r="A4">
        <v>1</v>
      </c>
      <c r="B4" t="s">
        <v>59</v>
      </c>
      <c r="C4" t="s">
        <v>58</v>
      </c>
      <c r="D4" s="6">
        <f>'Besoins'!$B$2*1</f>
        <v>1</v>
      </c>
      <c r="E4" t="s">
        <v>15</v>
      </c>
    </row>
    <row r="5">
      <c r="A5">
        <v>1</v>
      </c>
      <c r="B5" t="s">
        <v>60</v>
      </c>
      <c r="C5" t="s">
        <v>58</v>
      </c>
      <c r="D5" s="6">
        <f>'Besoins'!$B$2*0.5</f>
        <v>0.5</v>
      </c>
      <c r="E5" t="s">
        <v>30</v>
      </c>
    </row>
    <row r="6">
      <c r="A6">
        <v>1</v>
      </c>
      <c r="B6" t="s">
        <v>61</v>
      </c>
      <c r="C6" t="s">
        <v>58</v>
      </c>
      <c r="D6" s="6">
        <f>'Besoins'!$B$2*0.1</f>
        <v>0.1</v>
      </c>
      <c r="E6" t="s">
        <v>15</v>
      </c>
    </row>
    <row r="7">
      <c r="A7">
        <v>1</v>
      </c>
      <c r="B7" t="s">
        <v>62</v>
      </c>
      <c r="C7" t="s">
        <v>58</v>
      </c>
      <c r="D7" s="6">
        <f>'Besoins'!$B$2*0.073</f>
        <v>0.073</v>
      </c>
      <c r="E7" t="s">
        <v>15</v>
      </c>
    </row>
    <row r="8">
      <c r="A8">
        <v>1</v>
      </c>
      <c r="B8" t="s">
        <v>63</v>
      </c>
      <c r="C8" t="s">
        <v>58</v>
      </c>
      <c r="D8" s="6">
        <f>'Besoins'!$B$2*0.007</f>
        <v>0.007</v>
      </c>
      <c r="E8" t="s">
        <v>15</v>
      </c>
    </row>
    <row r="9">
      <c r="A9">
        <v>1</v>
      </c>
      <c r="B9" t="s">
        <v>64</v>
      </c>
      <c r="C9" t="s">
        <v>65</v>
      </c>
      <c r="D9" s="6">
        <f>'Besoins'!$B$2*0.25</f>
        <v>0.25</v>
      </c>
      <c r="E9" t="s">
        <v>30</v>
      </c>
    </row>
    <row r="10">
      <c r="A10">
        <v>1</v>
      </c>
      <c r="B10" t="s">
        <v>66</v>
      </c>
      <c r="C10" t="s">
        <v>58</v>
      </c>
      <c r="D10" s="6">
        <f>'Besoins'!$B$2*0.1</f>
        <v>0.1</v>
      </c>
      <c r="E10" t="s">
        <v>15</v>
      </c>
    </row>
    <row r="11">
      <c r="A11">
        <v>1</v>
      </c>
      <c r="B11" t="s">
        <v>67</v>
      </c>
      <c r="C11" t="s">
        <v>58</v>
      </c>
      <c r="D11" s="6">
        <f>'Besoins'!$B$2*0.008</f>
        <v>0.008</v>
      </c>
      <c r="E11"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0"/>
  <cols>
    <col min="1" max="1" width="22" customWidth="1"/>
    <col min="2" max="2" width="52" customWidth="1"/>
    <col min="3" max="3" width="14" customWidth="1"/>
    <col min="4" max="4" width="10" customWidth="1"/>
  </cols>
  <sheetData>
    <row r="1" customHeight="1" ht="24">
      <c r="A1" t="s" s="2">
        <v>68</v>
      </c>
      <c r="B1"/>
      <c r="C1"/>
      <c r="D1"/>
    </row>
    <row r="2">
      <c r="A2" t="str" s="13">
        <f>"GRO_CDC_003 · GRO.ENT.FR · référence : "&amp;Besoins!B3&amp;" "&amp;Besoins!C3&amp;" · multiplicateur réglable sur la feuille ""Besoins"""</f>
        <v>GRO_CDC_003 · GRO.ENT.FR · référence : 100 pc · multiplicateur réglable sur la feuille </v>
      </c>
      <c r="B2"/>
      <c r="C2"/>
      <c r="D2"/>
    </row>
    <row r="3">
      <c r="A3"/>
      <c r="B3"/>
      <c r="C3"/>
      <c r="D3"/>
    </row>
    <row r="4">
      <c r="A4" t="s" s="14">
        <v>69</v>
      </c>
      <c r="B4"/>
      <c r="C4"/>
      <c r="D4"/>
    </row>
    <row r="5">
      <c r="A5" t="s" s="15">
        <v>70</v>
      </c>
      <c r="B5" t="str" s="12">
        <f>Procedure!D2</f>
        <v>Vérifier les D.L.C., peser les denrées, sélectionner le matériel. Désinfecter le matériel et le poste de travail suivant les protocoles.</v>
      </c>
      <c r="C5"/>
      <c r="D5"/>
    </row>
    <row r="6">
      <c r="A6" t="s" s="15">
        <v>71</v>
      </c>
      <c r="B6" t="str" s="12">
        <f>Procedure!D3</f>
        <v>Prévoir de faire tremper les pois chiches. Laver, désinfecter le persil plat suivant la procédure. Réserver au froid.</v>
      </c>
      <c r="C6"/>
      <c r="D6"/>
    </row>
    <row r="7">
      <c r="A7" t="s" s="15">
        <v>72</v>
      </c>
      <c r="B7" t="str" s="12">
        <f>Procedure!D4</f>
        <v>Égoutter et rincer les pois chiches. Dans un rondeau, marquer la cuisson des pois chiches à l'eau froide. Porter à ébullition, écumer la cuisson et cuire doucement. Saler en cours de cuisson. Contrôler la cuisson. Rafraîchir et égoutter les pois chiches.</v>
      </c>
      <c r="C7"/>
      <c r="D7"/>
    </row>
    <row r="8">
      <c r="A8"/>
      <c r="B8" t="str">
        <f>Besoins!B7</f>
        <v>Pois chiches cuits en conserve</v>
      </c>
      <c r="C8" s="6">
        <f>Besoins!E7</f>
        <v>5</v>
      </c>
      <c r="D8" t="str">
        <f>Besoins!F7</f>
        <v>kg</v>
      </c>
    </row>
    <row r="9">
      <c r="A9" t="s" s="15">
        <v>73</v>
      </c>
      <c r="B9" t="str" s="12">
        <f>Procedure!D5</f>
        <v>Préchauffer le four sur la position chaleur sèche à +175°C. Dans un bac GN 1/1 H 45, torréfier les graines de sésame. Au cutter, broyer et réduire en purée les graines de sésame. Ajouter du lait et du jus de citron jusqu'à l'obtention d'une pâte crémeuse (ou remplacer par de la pâte de téhineh vendue dans les commerces orientaux).</v>
      </c>
      <c r="C9"/>
      <c r="D9"/>
    </row>
    <row r="10">
      <c r="A10"/>
      <c r="B10" t="str">
        <f>Besoins!B10</f>
        <v>Sésame blanc décortiqué</v>
      </c>
      <c r="C10" s="6">
        <f>Besoins!E10</f>
        <v>1</v>
      </c>
      <c r="D10" t="str">
        <f>Besoins!F10</f>
        <v>kg</v>
      </c>
    </row>
    <row r="11">
      <c r="A11"/>
      <c r="B11" t="str">
        <f>Besoins!B12</f>
        <v>LAIT</v>
      </c>
      <c r="C11" s="6">
        <f>Besoins!E12</f>
        <v>0.5</v>
      </c>
      <c r="D11" t="str">
        <f>Besoins!F12</f>
        <v>lt</v>
      </c>
    </row>
    <row r="12">
      <c r="A12" t="s" s="15">
        <v>74</v>
      </c>
      <c r="B12" t="str" s="12">
        <f>Procedure!D6</f>
        <v>Au mixeur, réduire les pois chiches en purée. Dans la cuve du batteur, mélanger au fouet les deux purées. Ajouter le sel, le poivre, le jus de citron et l'huile d'olive. Rendre onctueux l'appareil. Éventuellement détendre avec un peu d'eau de cuisson. Rectifier et mettre au point l'assaisonnement avec le poivre de Cayenne. Stocker au froid à +3°C en attente de consommation.</v>
      </c>
      <c r="C12"/>
      <c r="D12"/>
    </row>
    <row r="13">
      <c r="A13"/>
      <c r="B13" t="str">
        <f>Besoins!B14</f>
        <v>Sel fin de cuisine</v>
      </c>
      <c r="C13" s="6">
        <f>Besoins!E14</f>
        <v>0.073</v>
      </c>
      <c r="D13" t="str">
        <f>Besoins!F14</f>
        <v>kg</v>
      </c>
    </row>
    <row r="14">
      <c r="A14"/>
      <c r="B14" t="str">
        <f>Besoins!B9</f>
        <v>Poivre noir moulu</v>
      </c>
      <c r="C14" s="6">
        <f>Besoins!E9</f>
        <v>0.007</v>
      </c>
      <c r="D14" t="str">
        <f>Besoins!F9</f>
        <v>kg</v>
      </c>
    </row>
    <row r="15">
      <c r="A15"/>
      <c r="B15" t="s">
        <v>75</v>
      </c>
      <c r="C15" s="6">
        <f>'Besoins'!$B$2*0.25</f>
        <v>0.25</v>
      </c>
      <c r="D15" t="s">
        <v>30</v>
      </c>
    </row>
    <row r="16">
      <c r="A16"/>
      <c r="B16" t="str">
        <f>Besoins!B8</f>
        <v>Piment de Cayenne</v>
      </c>
      <c r="C16" s="6">
        <f>Besoins!E8</f>
        <v>0.008</v>
      </c>
      <c r="D16" t="str">
        <f>Besoins!F8</f>
        <v>kg</v>
      </c>
    </row>
    <row r="17">
      <c r="A17" t="s" s="15">
        <v>76</v>
      </c>
      <c r="B17" t="str" s="12">
        <f>Procedure!D7</f>
        <v>Servir la crème de pois chiches décorée avec des feuilles de persil plat.</v>
      </c>
      <c r="C17"/>
      <c r="D17"/>
    </row>
    <row r="18">
      <c r="A18" t="s" s="15">
        <v>77</v>
      </c>
      <c r="B18" t="str" s="12">
        <f>Procedure!D8</f>
        <v>On peut utiliser des pois chiches en conserve. La crème de sésame se trouve dans des commerces orientaux sous le nom de « téhineh ». La crème de pois chiches se sert avec des radis, de l'avocat ou en assortiments ou « mésédès ».</v>
      </c>
      <c r="C18"/>
      <c r="D18"/>
    </row>
    <row r="19">
      <c r="A19"/>
      <c r="B19"/>
      <c r="C19"/>
      <c r="D19"/>
    </row>
    <row r="20">
      <c r="A20" t="s" s="16">
        <v>78</v>
      </c>
      <c r="B20"/>
      <c r="C20"/>
      <c r="D20"/>
    </row>
  </sheetData>
  <sheetProtection sheet="1" formatRows="0" formatColumns="0"/>
  <mergeCells count="11">
    <mergeCell ref="A1:D1"/>
    <mergeCell ref="A2:D2"/>
    <mergeCell ref="A4:D4"/>
    <mergeCell ref="B5:D5"/>
    <mergeCell ref="B6:D6"/>
    <mergeCell ref="B7:D7"/>
    <mergeCell ref="B9:D9"/>
    <mergeCell ref="B12:D12"/>
    <mergeCell ref="B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2026-09-15T21:57:28Z</dcterms:created>
  <dc:title>CRÈME DE POIS CHICHES</dc:title>
  <dc:subject/>
  <dc:creator>CUIS.web</dc:creator>
  <cp:lastModifiedBy/>
  <cp:keywords/>
  <dc:description>Export automatique — moteur récursif d'origine : Bernard Vandendaele</dc:description>
  <cp:category/>
  <dc:language>en-US</dc:language>
  <dcterms:modified xsi:type="dcterms:W3CDTF">2026-09-15T21:57:28Z</dcterms:modified>
  <cp:revision>1</cp:revision>
</cp:coreProperties>
</file>