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<sst xmlns="http://schemas.openxmlformats.org/spreadsheetml/2006/main" count="92" uniqueCount="92">
  <si>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</si>
  <si>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</si>
  <si>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</si>
  <si>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</si>
  <si>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</si>
  <si>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</si>
  <si>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</si>
  <si>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</si>
  <si>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</si>
  <si>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</si>
  <si>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</si>
  <si>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</si>
  <si>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TAHINI</t>
  </si>
  <si>
    <t>Tahini (purée de sésame)</t>
  </si>
  <si>
    <t>Sauces asiatiques</t>
  </si>
  <si>
    <t>kg</t>
  </si>
  <si>
    <t>PCHICHE-BTE44</t>
  </si>
  <si>
    <t>Pois chiches au naturel, boîte 4/4</t>
  </si>
  <si>
    <t>Conserves de légumes</t>
  </si>
  <si>
    <t>u</t>
  </si>
  <si>
    <t>PCHICHE-BTE51</t>
  </si>
  <si>
    <t>Pois chiches au naturel, boîte 5/1</t>
  </si>
  <si>
    <t>EPI-PIMENT-CAYE</t>
  </si>
  <si>
    <t>Piment de Cayenne</t>
  </si>
  <si>
    <t>Épices en poudre et graines</t>
  </si>
  <si>
    <t>EPI-POIVRE-NOIR</t>
  </si>
  <si>
    <t>Poivre noir moulu</t>
  </si>
  <si>
    <t>RNME101408</t>
  </si>
  <si>
    <t>Jus de citron type pulco 70cl</t>
  </si>
  <si>
    <t>Agrumes</t>
  </si>
  <si>
    <t>RNME101403</t>
  </si>
  <si>
    <t>Huile olive vierge extra bidon 5L</t>
  </si>
  <si>
    <t>Huiles végétales</t>
  </si>
  <si>
    <t>00000051</t>
  </si>
  <si>
    <t>LAIT</t>
  </si>
  <si>
    <t>Produits laitiers et œufs</t>
  </si>
  <si>
    <t>lt</t>
  </si>
  <si>
    <t>RNM6520160</t>
  </si>
  <si>
    <t>PERSIL simple France botte</t>
  </si>
  <si>
    <t>Légumes</t>
  </si>
  <si>
    <t>bte</t>
  </si>
  <si>
    <t>SEL-FIN</t>
  </si>
  <si>
    <t>Sel fin de cuisine</t>
  </si>
  <si>
    <t>Sels et condiments de base</t>
  </si>
  <si>
    <t>RNMS00812</t>
  </si>
  <si>
    <t>Ail haché IQF</t>
  </si>
  <si>
    <t>Légumes surgelés</t>
  </si>
  <si>
    <t>Total</t>
  </si>
  <si>
    <t>Recette</t>
  </si>
  <si>
    <t>#</t>
  </si>
  <si>
    <t>Verbe</t>
  </si>
  <si>
    <t>Étape</t>
  </si>
  <si>
    <t>Précision technique</t>
  </si>
  <si>
    <t>Durée</t>
  </si>
  <si>
    <t>CRÈME DE POIS CHICHES (CONSERVE)</t>
  </si>
  <si>
    <t>Vérifier les D.L.C., peser les denrées, sélectionner le matériel. Désinfecter le matériel et le poste de travail suivant les protocoles.</t>
  </si>
  <si>
    <t>Laver, désinfecter le persil plat suivant la procédure. Réserver au froid.</t>
  </si>
  <si>
    <t>Égoutter les pois chiches en conserve en réservant un peu de jus. Rincer et égoutter les pois chiches.</t>
  </si>
  <si>
    <t>Servir la crème de pois chiches décorée avec des feuilles de persil plat.</t>
  </si>
  <si>
    <t>Niveau</t>
  </si>
  <si>
    <t>Composant</t>
  </si>
  <si>
    <t>Type</t>
  </si>
  <si>
    <t>Quantité (× multiplicateur, voir feuille Besoins)</t>
  </si>
  <si>
    <t>recette</t>
  </si>
  <si>
    <t xml:space="preserve">    ↳ POIS CHICHES EN CONSERVE, BOÎTE 5/1 (KG) (conv.)</t>
  </si>
  <si>
    <t>conversion</t>
  </si>
  <si>
    <t xml:space="preserve">    ↳ Tahini (purée de sésame)</t>
  </si>
  <si>
    <t>matiere</t>
  </si>
  <si>
    <t xml:space="preserve">    ↳ LAIT</t>
  </si>
  <si>
    <t xml:space="preserve">    ↳ Jus citron pulco (L) (conv.)</t>
  </si>
  <si>
    <t xml:space="preserve">    ↳ Ail haché IQF</t>
  </si>
  <si>
    <t xml:space="preserve">    ↳ Sel fin de cuisine</t>
  </si>
  <si>
    <t xml:space="preserve">    ↳ Poivre noir moulu</t>
  </si>
  <si>
    <t xml:space="preserve">    ↳ HUILE OLIVE (L) (conv.)</t>
  </si>
  <si>
    <t xml:space="preserve">    ↳ PERSIL PLAT (KG) (conv.)</t>
  </si>
  <si>
    <t xml:space="preserve">    ↳ Piment de Cayenne</t>
  </si>
  <si>
    <t xml:space="preserve">    ↳ POIS CHICHES EN CONSERVE, BOÎTE 4/4 (KG) (conv.)</t>
  </si>
  <si>
    <t>Fiche technique — CRÈME DE POIS CHICHES (CONSERVE)</t>
  </si>
  <si>
    <t>CRÈME DE POIS CHICHES (CONSERVE)  GRO_CDC_003B</t>
  </si>
  <si>
    <t>1.</t>
  </si>
  <si>
    <t>2.</t>
  </si>
  <si>
    <t xml:space="preserve">    PERSIL PLAT (KG) (conv.)</t>
  </si>
  <si>
    <t>3.</t>
  </si>
  <si>
    <t xml:space="preserve">    POIS CHICHES EN CONSERVE, BOÎTE 5/1 (KG) (conv.)</t>
  </si>
  <si>
    <t xml:space="preserve">    POIS CHICHES EN CONSERVE, BOÎTE 4/4 (KG) (conv.)</t>
  </si>
  <si>
    <t>4.</t>
  </si>
  <si>
    <t xml:space="preserve">    Jus citron pulco (L) (conv.)</t>
  </si>
  <si>
    <t>5.</t>
  </si>
  <si>
    <t xml:space="preserve">    HUILE OLIVE (L)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</si>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</sst>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E7*5.8</f>
        <v>5.8</v>
      </c>
    </row>
    <row r="8">
      <c r="A8" t="s">
        <v>16</v>
      </c>
      <c r="B8" t="s">
        <v>17</v>
      </c>
      <c r="C8" t="s">
        <v>18</v>
      </c>
      <c r="D8" s="4">
        <v>4</v>
      </c>
      <c r="E8" s="6">
        <f>D8*$B$2</f>
        <v>4</v>
      </c>
      <c r="F8" t="s">
        <v>19</v>
      </c>
      <c r="G8" s="8">
        <f>E8*1.08</f>
        <v>4.32</v>
      </c>
    </row>
    <row r="9">
      <c r="A9" t="s">
        <v>20</v>
      </c>
      <c r="B9" t="s">
        <v>21</v>
      </c>
      <c r="C9" t="s">
        <v>18</v>
      </c>
      <c r="D9" s="4">
        <v>1</v>
      </c>
      <c r="E9" s="6">
        <f>D9*$B$2</f>
        <v>1</v>
      </c>
      <c r="F9" t="s">
        <v>19</v>
      </c>
      <c r="G9" s="8">
        <f>E9*5.7</f>
        <v>5.7</v>
      </c>
    </row>
    <row r="10">
      <c r="A10" t="s">
        <v>22</v>
      </c>
      <c r="B10" t="s">
        <v>23</v>
      </c>
      <c r="C10" t="s">
        <v>24</v>
      </c>
      <c r="D10" s="4">
        <v>0.008</v>
      </c>
      <c r="E10" s="6">
        <f>D10*$B$2</f>
        <v>0.008</v>
      </c>
      <c r="F10" t="s">
        <v>15</v>
      </c>
      <c r="G10" s="8">
        <f>E10*9.8</f>
        <v>0.0784</v>
      </c>
    </row>
    <row r="11">
      <c r="A11" t="s">
        <v>25</v>
      </c>
      <c r="B11" t="s">
        <v>26</v>
      </c>
      <c r="C11" t="s">
        <v>24</v>
      </c>
      <c r="D11" s="4">
        <v>0.007</v>
      </c>
      <c r="E11" s="6">
        <f>D11*$B$2</f>
        <v>0.007</v>
      </c>
      <c r="F11" t="s">
        <v>15</v>
      </c>
      <c r="G11" s="8">
        <f>E11*12.5</f>
        <v>0.0875</v>
      </c>
    </row>
    <row r="12">
      <c r="A12" t="s">
        <v>27</v>
      </c>
      <c r="B12" t="s">
        <v>28</v>
      </c>
      <c r="C12" t="s">
        <v>29</v>
      </c>
      <c r="D12" s="4">
        <v>1.333333</v>
      </c>
      <c r="E12" s="6">
        <f>D12*$B$2</f>
        <v>1.333333</v>
      </c>
      <c r="F12" t="s">
        <v>19</v>
      </c>
      <c r="G12" s="8">
        <f>E12*8.1571448964</f>
        <v>10.87619</v>
      </c>
    </row>
    <row r="13">
      <c r="A13" t="s">
        <v>30</v>
      </c>
      <c r="B13" t="s">
        <v>31</v>
      </c>
      <c r="C13" t="s">
        <v>32</v>
      </c>
      <c r="D13" s="4">
        <v>0.05</v>
      </c>
      <c r="E13" s="6">
        <f>D13*$B$2</f>
        <v>0.05</v>
      </c>
      <c r="F13" t="s">
        <v>19</v>
      </c>
      <c r="G13" s="8">
        <f>E13*65.22</f>
        <v>3.261</v>
      </c>
    </row>
    <row r="14">
      <c r="A14" t="s" s="9">
        <v>33</v>
      </c>
      <c r="B14" t="s">
        <v>34</v>
      </c>
      <c r="C14" t="s">
        <v>35</v>
      </c>
      <c r="D14" s="4">
        <v>0.5</v>
      </c>
      <c r="E14" s="6">
        <f>D14*$B$2</f>
        <v>0.5</v>
      </c>
      <c r="F14" t="s">
        <v>36</v>
      </c>
      <c r="G14" s="8">
        <f>E14*0.5999</f>
        <v>0.29995</v>
      </c>
    </row>
    <row r="15">
      <c r="A15" t="s">
        <v>37</v>
      </c>
      <c r="B15" t="s">
        <v>38</v>
      </c>
      <c r="C15" t="s">
        <v>39</v>
      </c>
      <c r="D15" s="4">
        <v>1</v>
      </c>
      <c r="E15" s="6">
        <f>D15*$B$2</f>
        <v>1</v>
      </c>
      <c r="F15" t="s">
        <v>40</v>
      </c>
      <c r="G15" s="8">
        <f>E15*0.45</f>
        <v>0.45</v>
      </c>
    </row>
    <row r="16">
      <c r="A16" t="s">
        <v>41</v>
      </c>
      <c r="B16" t="s">
        <v>42</v>
      </c>
      <c r="C16" t="s">
        <v>43</v>
      </c>
      <c r="D16" s="4">
        <v>0.073</v>
      </c>
      <c r="E16" s="6">
        <f>D16*$B$2</f>
        <v>0.073</v>
      </c>
      <c r="F16" t="s">
        <v>15</v>
      </c>
      <c r="G16" s="8">
        <f>E16*0.35</f>
        <v>0.02555</v>
      </c>
    </row>
    <row r="17">
      <c r="A17" t="s">
        <v>44</v>
      </c>
      <c r="B17" t="s">
        <v>45</v>
      </c>
      <c r="C17" t="s">
        <v>46</v>
      </c>
      <c r="D17" s="4">
        <v>0.1</v>
      </c>
      <c r="E17" s="6">
        <f>D17*$B$2</f>
        <v>0.1</v>
      </c>
      <c r="F17" t="s">
        <v>15</v>
      </c>
      <c r="G17" s="8">
        <f>E17*9.26</f>
        <v>0.926</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s" s="12">
        <v>55</v>
      </c>
      <c r="E2" t="s" s="12"/>
      <c r="F2"/>
    </row>
    <row r="3">
      <c r="A3" t="s">
        <v>54</v>
      </c>
      <c r="B3">
        <v>2</v>
      </c>
      <c r="C3"/>
      <c r="D3" t="s" s="12">
        <v>56</v>
      </c>
      <c r="E3" t="s" s="12"/>
      <c r="F3"/>
    </row>
    <row r="4">
      <c r="A4" t="s">
        <v>54</v>
      </c>
      <c r="B4">
        <v>3</v>
      </c>
      <c r="C4"/>
      <c r="D4" t="s" s="12">
        <v>57</v>
      </c>
      <c r="E4" t="s" s="12"/>
      <c r="F4"/>
    </row>
    <row r="5">
      <c r="A5" t="s">
        <v>54</v>
      </c>
      <c r="B5">
        <v>4</v>
      </c>
      <c r="C5"/>
      <c r="D5" t="inlineStr" s="12">
        <is>
          <t>Dans la cuve du batteur, détendre la pâte de téhineh (crème de sésame du commerce) avec le lait et une partie du jus de citron jusqu'à l'obtention d'une pâte crémeuse.</t>
        </is>
      </c>
      <c r="E5" t="s" s="12"/>
      <c r="F5"/>
    </row>
    <row r="6">
      <c r="A6" t="s">
        <v>54</v>
      </c>
      <c r="B6">
        <v>5</v>
      </c>
      <c r="C6"/>
      <c r="D6" t="inlineStr" s="12">
        <is>
          <t>Au mixeur, réduire les pois chiches en purée. Dans la cuve du batteur, mélanger au fouet les deux purées. Ajouter le sel, le poivre, le jus de citron et l'huile d'olive. Rendre onctueux l'appareil. Éventuellement détendre avec un peu de jus de conserve réservé. Rectifier et mettre au point l'assaisonnement avec le poivre de Cayenne. Stocker au froid à +3°C en attente de consommation.</t>
        </is>
      </c>
      <c r="E6" t="s" s="12"/>
      <c r="F6"/>
    </row>
    <row r="7">
      <c r="A7" t="s">
        <v>54</v>
      </c>
      <c r="B7">
        <v>6</v>
      </c>
      <c r="C7"/>
      <c r="D7" t="s" s="12">
        <v>58</v>
      </c>
      <c r="E7" t="s" s="12"/>
      <c r="F7"/>
    </row>
    <row r="8">
      <c r="A8" t="s">
        <v>54</v>
      </c>
      <c r="B8">
        <v>7</v>
      </c>
      <c r="C8"/>
      <c r="D8" t="inlineStr" s="12">
        <is>
          <t>On peut utiliser des pois chiches en conserve. La crème de sésame se trouve dans des commerces orientaux sous le nom de « téhineh ». La crème de pois chiches se sert avec des radis, de l'avocat ou en assortiments ou « mésédès ».</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54</v>
      </c>
      <c r="C2" t="s">
        <v>63</v>
      </c>
      <c r="D2" s="6">
        <f>'Besoins'!$B$2*100</f>
        <v>100</v>
      </c>
      <c r="E2" t="s">
        <v>3</v>
      </c>
    </row>
    <row r="3">
      <c r="A3">
        <v>1</v>
      </c>
      <c r="B3" t="s">
        <v>64</v>
      </c>
      <c r="C3" t="s">
        <v>65</v>
      </c>
      <c r="D3" s="6">
        <f>'Besoins'!$B$2*2.655</f>
        <v>2.655</v>
      </c>
      <c r="E3" t="s">
        <v>15</v>
      </c>
    </row>
    <row r="4">
      <c r="A4">
        <v>1</v>
      </c>
      <c r="B4" t="s">
        <v>66</v>
      </c>
      <c r="C4" t="s">
        <v>67</v>
      </c>
      <c r="D4" s="6">
        <f>'Besoins'!$B$2*1</f>
        <v>1</v>
      </c>
      <c r="E4" t="s">
        <v>15</v>
      </c>
    </row>
    <row r="5">
      <c r="A5">
        <v>1</v>
      </c>
      <c r="B5" t="s">
        <v>68</v>
      </c>
      <c r="C5" t="s">
        <v>67</v>
      </c>
      <c r="D5" s="6">
        <f>'Besoins'!$B$2*0.5</f>
        <v>0.5</v>
      </c>
      <c r="E5" t="s">
        <v>36</v>
      </c>
    </row>
    <row r="6">
      <c r="A6">
        <v>1</v>
      </c>
      <c r="B6" t="s">
        <v>69</v>
      </c>
      <c r="C6" t="s">
        <v>65</v>
      </c>
      <c r="D6" s="6">
        <f>'Besoins'!$B$2*0.25</f>
        <v>0.25</v>
      </c>
      <c r="E6" t="s">
        <v>36</v>
      </c>
    </row>
    <row r="7">
      <c r="A7">
        <v>1</v>
      </c>
      <c r="B7" t="s">
        <v>70</v>
      </c>
      <c r="C7" t="s">
        <v>67</v>
      </c>
      <c r="D7" s="6">
        <f>'Besoins'!$B$2*0.1</f>
        <v>0.1</v>
      </c>
      <c r="E7" t="s">
        <v>15</v>
      </c>
    </row>
    <row r="8">
      <c r="A8">
        <v>1</v>
      </c>
      <c r="B8" t="s">
        <v>71</v>
      </c>
      <c r="C8" t="s">
        <v>67</v>
      </c>
      <c r="D8" s="6">
        <f>'Besoins'!$B$2*0.073</f>
        <v>0.073</v>
      </c>
      <c r="E8" t="s">
        <v>15</v>
      </c>
    </row>
    <row r="9">
      <c r="A9">
        <v>1</v>
      </c>
      <c r="B9" t="s">
        <v>72</v>
      </c>
      <c r="C9" t="s">
        <v>67</v>
      </c>
      <c r="D9" s="6">
        <f>'Besoins'!$B$2*0.007</f>
        <v>0.007</v>
      </c>
      <c r="E9" t="s">
        <v>15</v>
      </c>
    </row>
    <row r="10">
      <c r="A10">
        <v>1</v>
      </c>
      <c r="B10" t="s">
        <v>73</v>
      </c>
      <c r="C10" t="s">
        <v>65</v>
      </c>
      <c r="D10" s="6">
        <f>'Besoins'!$B$2*0.25</f>
        <v>0.25</v>
      </c>
      <c r="E10" t="s">
        <v>36</v>
      </c>
    </row>
    <row r="11">
      <c r="A11">
        <v>1</v>
      </c>
      <c r="B11" t="s">
        <v>74</v>
      </c>
      <c r="C11" t="s">
        <v>65</v>
      </c>
      <c r="D11" s="6">
        <f>'Besoins'!$B$2*0.1</f>
        <v>0.1</v>
      </c>
      <c r="E11" t="s">
        <v>15</v>
      </c>
    </row>
    <row r="12">
      <c r="A12">
        <v>1</v>
      </c>
      <c r="B12" t="s">
        <v>75</v>
      </c>
      <c r="C12" t="s">
        <v>67</v>
      </c>
      <c r="D12" s="6">
        <f>'Besoins'!$B$2*0.008</f>
        <v>0.008</v>
      </c>
      <c r="E12" t="s">
        <v>15</v>
      </c>
    </row>
    <row r="13">
      <c r="A13">
        <v>1</v>
      </c>
      <c r="B13" t="s">
        <v>69</v>
      </c>
      <c r="C13" t="s">
        <v>65</v>
      </c>
      <c r="D13" s="6">
        <f>'Besoins'!$B$2*0.75</f>
        <v>0.75</v>
      </c>
      <c r="E13" t="s">
        <v>36</v>
      </c>
    </row>
    <row r="14">
      <c r="A14">
        <v>1</v>
      </c>
      <c r="B14" t="s">
        <v>76</v>
      </c>
      <c r="C14" t="s">
        <v>65</v>
      </c>
      <c r="D14" s="6">
        <f>'Besoins'!$B$2*2.12</f>
        <v>2.12</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77</v>
      </c>
      <c r="B1"/>
      <c r="C1"/>
      <c r="D1"/>
    </row>
    <row r="2">
      <c r="A2" t="str" s="13">
        <f>"GRO_CDC_003B · GRO.ENT.FR · référence : "&amp;Besoins!B3&amp;" "&amp;Besoins!C3&amp;" · multiplicateur réglable sur la feuille ""Besoins"""</f>
        <v>GRO_CDC_003B · GRO.ENT.FR · référence : 100 pc · multiplicateur réglable sur la feuille </v>
      </c>
      <c r="B2"/>
      <c r="C2"/>
      <c r="D2"/>
    </row>
    <row r="3">
      <c r="A3"/>
      <c r="B3"/>
      <c r="C3"/>
      <c r="D3"/>
    </row>
    <row r="4">
      <c r="A4" t="s" s="14">
        <v>78</v>
      </c>
      <c r="B4"/>
      <c r="C4"/>
      <c r="D4"/>
    </row>
    <row r="5">
      <c r="A5" t="s" s="15">
        <v>79</v>
      </c>
      <c r="B5" t="str" s="12">
        <f>Procedure!D2</f>
        <v>Vérifier les D.L.C., peser les denrées, sélectionner le matériel. Désinfecter le matériel et le poste de travail suivant les protocoles.</v>
      </c>
      <c r="C5"/>
      <c r="D5"/>
    </row>
    <row r="6">
      <c r="A6" t="s" s="15">
        <v>80</v>
      </c>
      <c r="B6" t="str" s="12">
        <f>Procedure!D3</f>
        <v>Laver, désinfecter le persil plat suivant la procédure. Réserver au froid.</v>
      </c>
      <c r="C6"/>
      <c r="D6"/>
    </row>
    <row r="7">
      <c r="A7"/>
      <c r="B7" t="s">
        <v>81</v>
      </c>
      <c r="C7" s="6">
        <f>'Besoins'!$B$2*0.1</f>
        <v>0.1</v>
      </c>
      <c r="D7" t="s">
        <v>15</v>
      </c>
    </row>
    <row r="8">
      <c r="A8" t="s" s="15">
        <v>82</v>
      </c>
      <c r="B8" t="str" s="12">
        <f>Procedure!D4</f>
        <v>Égoutter les pois chiches en conserve en réservant un peu de jus. Rincer et égoutter les pois chiches.</v>
      </c>
      <c r="C8"/>
      <c r="D8"/>
    </row>
    <row r="9">
      <c r="A9"/>
      <c r="B9" t="s">
        <v>83</v>
      </c>
      <c r="C9" s="6">
        <f>'Besoins'!$B$2*2.655</f>
        <v>2.655</v>
      </c>
      <c r="D9" t="s">
        <v>15</v>
      </c>
    </row>
    <row r="10">
      <c r="A10"/>
      <c r="B10" t="s">
        <v>84</v>
      </c>
      <c r="C10" s="6">
        <f>'Besoins'!$B$2*2.12</f>
        <v>2.12</v>
      </c>
      <c r="D10" t="s">
        <v>15</v>
      </c>
    </row>
    <row r="11">
      <c r="A11" t="s" s="15">
        <v>85</v>
      </c>
      <c r="B11" t="str" s="12">
        <f>Procedure!D5</f>
        <v>Dans la cuve du batteur, détendre la pâte de téhineh (crème de sésame du commerce) avec le lait et une partie du jus de citron jusqu'à l'obtention d'une pâte crémeuse.</v>
      </c>
      <c r="C11"/>
      <c r="D11"/>
    </row>
    <row r="12">
      <c r="A12"/>
      <c r="B12" t="str">
        <f>Besoins!B7</f>
        <v>Tahini (purée de sésame)</v>
      </c>
      <c r="C12" s="6">
        <f>Besoins!E7</f>
        <v>1</v>
      </c>
      <c r="D12" t="str">
        <f>Besoins!F7</f>
        <v>kg</v>
      </c>
    </row>
    <row r="13">
      <c r="A13"/>
      <c r="B13" t="str">
        <f>Besoins!B14</f>
        <v>LAIT</v>
      </c>
      <c r="C13" s="6">
        <f>Besoins!E14</f>
        <v>0.5</v>
      </c>
      <c r="D13" t="str">
        <f>Besoins!F14</f>
        <v>lt</v>
      </c>
    </row>
    <row r="14">
      <c r="A14"/>
      <c r="B14" t="s">
        <v>86</v>
      </c>
      <c r="C14" s="6">
        <f>'Besoins'!$B$2*0.25</f>
        <v>0.25</v>
      </c>
      <c r="D14" t="s">
        <v>36</v>
      </c>
    </row>
    <row r="15">
      <c r="A15" t="s" s="15">
        <v>87</v>
      </c>
      <c r="B15" t="str" s="12">
        <f>Procedure!D6</f>
        <v>Au mixeur, réduire les pois chiches en purée. Dans la cuve du batteur, mélanger au fouet les deux purées. Ajouter le sel, le poivre, le jus de citron et l'huile d'olive. Rendre onctueux l'appareil. Éventuellement détendre avec un peu de jus de conserve réservé. Rectifier et mettre au point l'assaisonnement avec le poivre de Cayenne. Stocker au froid à +3°C en attente de consommation.</v>
      </c>
      <c r="C15"/>
      <c r="D15"/>
    </row>
    <row r="16">
      <c r="A16"/>
      <c r="B16" t="str">
        <f>Besoins!B16</f>
        <v>Sel fin de cuisine</v>
      </c>
      <c r="C16" s="6">
        <f>Besoins!E16</f>
        <v>0.073</v>
      </c>
      <c r="D16" t="str">
        <f>Besoins!F16</f>
        <v>kg</v>
      </c>
    </row>
    <row r="17">
      <c r="A17"/>
      <c r="B17" t="str">
        <f>Besoins!B11</f>
        <v>Poivre noir moulu</v>
      </c>
      <c r="C17" s="6">
        <f>Besoins!E11</f>
        <v>0.007</v>
      </c>
      <c r="D17" t="str">
        <f>Besoins!F11</f>
        <v>kg</v>
      </c>
    </row>
    <row r="18">
      <c r="A18"/>
      <c r="B18" t="s">
        <v>86</v>
      </c>
      <c r="C18" s="6">
        <f>'Besoins'!$B$2*0.75</f>
        <v>0.75</v>
      </c>
      <c r="D18" t="s">
        <v>36</v>
      </c>
    </row>
    <row r="19">
      <c r="A19"/>
      <c r="B19" t="s">
        <v>88</v>
      </c>
      <c r="C19" s="6">
        <f>'Besoins'!$B$2*0.25</f>
        <v>0.25</v>
      </c>
      <c r="D19" t="s">
        <v>36</v>
      </c>
    </row>
    <row r="20">
      <c r="A20"/>
      <c r="B20" t="str">
        <f>Besoins!B10</f>
        <v>Piment de Cayenne</v>
      </c>
      <c r="C20" s="6">
        <f>Besoins!E10</f>
        <v>0.008</v>
      </c>
      <c r="D20" t="str">
        <f>Besoins!F10</f>
        <v>kg</v>
      </c>
    </row>
    <row r="21">
      <c r="A21"/>
      <c r="B21" t="str">
        <f>Besoins!B17</f>
        <v>Ail haché IQF</v>
      </c>
      <c r="C21" s="6">
        <f>Besoins!E17</f>
        <v>0.1</v>
      </c>
      <c r="D21" t="str">
        <f>Besoins!F17</f>
        <v>kg</v>
      </c>
    </row>
    <row r="22">
      <c r="A22" t="s" s="15">
        <v>89</v>
      </c>
      <c r="B22" t="str" s="12">
        <f>Procedure!D7</f>
        <v>Servir la crème de pois chiches décorée avec des feuilles de persil plat.</v>
      </c>
      <c r="C22"/>
      <c r="D22"/>
    </row>
    <row r="23">
      <c r="A23" t="s" s="15">
        <v>90</v>
      </c>
      <c r="B23" t="str" s="12">
        <f>Procedure!D8</f>
        <v>On peut utiliser des pois chiches en conserve. La crème de sésame se trouve dans des commerces orientaux sous le nom de « téhineh ». La crème de pois chiches se sert avec des radis, de l'avocat ou en assortiments ou « mésédès ».</v>
      </c>
      <c r="C23"/>
      <c r="D23"/>
    </row>
    <row r="24">
      <c r="A24"/>
      <c r="B24"/>
      <c r="C24"/>
      <c r="D24"/>
    </row>
    <row r="25">
      <c r="A25" t="s" s="16">
        <v>91</v>
      </c>
      <c r="B25"/>
      <c r="C25"/>
      <c r="D25"/>
    </row>
  </sheetData>
  <sheetProtection sheet="1" formatRows="0" formatColumns="0"/>
  <mergeCells count="11">
    <mergeCell ref="A1:D1"/>
    <mergeCell ref="A2:D2"/>
    <mergeCell ref="A4:D4"/>
    <mergeCell ref="B5:D5"/>
    <mergeCell ref="B6:D6"/>
    <mergeCell ref="B8:D8"/>
    <mergeCell ref="B11:D11"/>
    <mergeCell ref="B15:D15"/>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2026-10-31T01:19:08Z</dcterms:created>
  <dc:title>CRÈME DE POIS CHICHES (CONSERVE</dc:title>
  <dc:subject/>
  <dc:creator>CUIS.web</dc:creator>
  <cp:lastModifiedBy/>
  <cp:keywords/>
  <dc:description>Export automatique — moteur récursif d'origine : Bernard Vandendaele</dc:description>
  <cp:category/>
  <dc:language>en-US</dc:language>
  <dcterms:modified xsi:type="dcterms:W3CDTF">2026-10-31T01:19:08Z</dcterms:modified>
  <cp:revision>1</cp:revision>
</cp:coreProperties>
</file>