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<sst xmlns="http://schemas.openxmlformats.org/spreadsheetml/2006/main" count="69" uniqueCount="69">
  <si>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</si>
  <si>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</si>
  <si>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</si>
  <si>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</si>
  <si>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</si>
  <si>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</si>
  <si>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</si>
  <si>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</si>
  <si>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</si>
  <si>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</si>
  <si>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</si>
  <si>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</si>
  <si>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</si>
  <si>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</si>
  <si>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</si>
  <si>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</si>
  <si>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RNME101403</t>
  </si>
  <si>
    <t>Huile olive vierge extra bidon 5L</t>
  </si>
  <si>
    <t>Assaisonnements et corps gras</t>
  </si>
  <si>
    <t>u</t>
  </si>
  <si>
    <t>RNME101484</t>
  </si>
  <si>
    <t>Pignons de pin sachet 1kg</t>
  </si>
  <si>
    <t>Pâtisserie épicerie sucrée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</si>
  <si>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</si>
  <si>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</si>
  <si>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</si>
  <si>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</si>
  <si>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</si>
  <si>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</si>
  <si>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</si>
  <si>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</si>
  <si>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</si>
  <si>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</si>
  <si>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</si>
  <si>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</si>
  <si>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</si>
  <si>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</si>
  <si>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</si>
  <si>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</si>
  <si>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</si>
  <si>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</si>
  <si>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</si>
  <si>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</si>
  <si>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SAUCE PISTOU</t>
  </si>
  <si>
    <t>Dans un cutter, hacher les pignons, l'ail et le basilic.</t>
  </si>
  <si>
    <t>Ajouter le parmesan, le sel et le poivre. Mixer finement.</t>
  </si>
  <si>
    <t>Ajouter progressivement l'huile d'olive. Mixer.</t>
  </si>
  <si>
    <t>Niveau</t>
  </si>
  <si>
    <t>Composant</t>
  </si>
  <si>
    <t>Type</t>
  </si>
  <si>
    <t>Quantité (× multiplicateur, voir feuille Besoins)</t>
  </si>
  <si>
    <t>recette</t>
  </si>
  <si>
    <t xml:space="preserve">    ↳ Pignons de pin sachet 1kg</t>
  </si>
  <si>
    <t>matiere</t>
  </si>
  <si>
    <t xml:space="preserve">    ↳ BASILIC France botte</t>
  </si>
  <si>
    <t xml:space="preserve">    ↳ Ail haché IQF</t>
  </si>
  <si>
    <t xml:space="preserve">    ↳ Parmesan râpé (Parmigiano)</t>
  </si>
  <si>
    <t xml:space="preserve">    ↳ HUILE OLIVE (L) (conv.)</t>
  </si>
  <si>
    <t>conversion</t>
  </si>
  <si>
    <t>lt</t>
  </si>
  <si>
    <t xml:space="preserve">    ↳ Sel fin de cuisine</t>
  </si>
  <si>
    <t xml:space="preserve">    ↳ Poivre noir moulu</t>
  </si>
  <si>
    <t>Fiche technique — SAUCE PISTOU</t>
  </si>
  <si>
    <t>SAUCE PISTOU  GRO_CDC_205J</t>
  </si>
  <si>
    <t>1.</t>
  </si>
  <si>
    <t>2.</t>
  </si>
  <si>
    <t>3.</t>
  </si>
  <si>
    <t xml:space="preserve">    HUILE OLIVE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</si>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</sst>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E8*65.22</f>
        <v>26.088</v>
      </c>
    </row>
    <row r="9">
      <c r="A9" t="s">
        <v>20</v>
      </c>
      <c r="B9" t="s">
        <v>21</v>
      </c>
      <c r="C9" t="s">
        <v>22</v>
      </c>
      <c r="D9" s="4">
        <v>0.25</v>
      </c>
      <c r="E9" s="6">
        <f>D9*$B$2</f>
        <v>0.25</v>
      </c>
      <c r="F9" t="s">
        <v>15</v>
      </c>
      <c r="G9" s="8">
        <f>E9*54.41</f>
        <v>13.6025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15</v>
      </c>
      <c r="G10" s="8">
        <f>E10*14.5</f>
        <v>2.9</v>
      </c>
    </row>
    <row r="11">
      <c r="A11" t="s">
        <v>26</v>
      </c>
      <c r="B11" t="s">
        <v>27</v>
      </c>
      <c r="C11" t="s">
        <v>28</v>
      </c>
      <c r="D11" s="4">
        <v>0.18</v>
      </c>
      <c r="E11" s="6">
        <f>D11*$B$2</f>
        <v>0.18</v>
      </c>
      <c r="F11" t="s">
        <v>29</v>
      </c>
      <c r="G11" s="8">
        <f>E11*5</f>
        <v>0.9</v>
      </c>
    </row>
    <row r="12">
      <c r="A12" t="s">
        <v>30</v>
      </c>
      <c r="B12" t="s">
        <v>31</v>
      </c>
      <c r="C12" t="s">
        <v>32</v>
      </c>
      <c r="D12" s="4">
        <v>0.05</v>
      </c>
      <c r="E12" s="6">
        <f>D12*$B$2</f>
        <v>0.05</v>
      </c>
      <c r="F12" t="s">
        <v>15</v>
      </c>
      <c r="G12" s="8">
        <f>E12*0.35</f>
        <v>0.0175</v>
      </c>
    </row>
    <row r="13">
      <c r="A13" t="s">
        <v>33</v>
      </c>
      <c r="B13" t="s">
        <v>34</v>
      </c>
      <c r="C13" t="s">
        <v>35</v>
      </c>
      <c r="D13" s="4">
        <v>0.1</v>
      </c>
      <c r="E13" s="6">
        <f>D13*$B$2</f>
        <v>0.1</v>
      </c>
      <c r="F13" t="s">
        <v>15</v>
      </c>
      <c r="G13" s="8">
        <f>E13*9.26</f>
        <v>0.926</v>
      </c>
    </row>
    <row r="14">
      <c r="A14"/>
      <c r="B14"/>
      <c r="C14"/>
      <c r="D14"/>
      <c r="E14"/>
      <c r="F14" t="s" s="9">
        <v>36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/>
      <c r="D2" t="s" s="11">
        <v>44</v>
      </c>
      <c r="E2" t="s" s="11"/>
      <c r="F2"/>
    </row>
    <row r="3">
      <c r="A3" t="s">
        <v>43</v>
      </c>
      <c r="B3">
        <v>2</v>
      </c>
      <c r="C3"/>
      <c r="D3" t="s" s="11">
        <v>45</v>
      </c>
      <c r="E3" t="s" s="11"/>
      <c r="F3"/>
    </row>
    <row r="4">
      <c r="A4" t="s">
        <v>43</v>
      </c>
      <c r="B4">
        <v>3</v>
      </c>
      <c r="C4"/>
      <c r="D4" t="s" s="11">
        <v>46</v>
      </c>
      <c r="E4" t="s" s="11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43</v>
      </c>
      <c r="C2" t="s">
        <v>51</v>
      </c>
      <c r="D2" s="6">
        <f>'Besoins'!$B$2*100</f>
        <v>100</v>
      </c>
      <c r="E2" t="s">
        <v>3</v>
      </c>
    </row>
    <row r="3">
      <c r="A3">
        <v>1</v>
      </c>
      <c r="B3" t="s">
        <v>52</v>
      </c>
      <c r="C3" t="s">
        <v>53</v>
      </c>
      <c r="D3" s="6">
        <f>'Besoins'!$B$2*0.25</f>
        <v>0.25</v>
      </c>
      <c r="E3" t="s">
        <v>15</v>
      </c>
    </row>
    <row r="4">
      <c r="A4">
        <v>1</v>
      </c>
      <c r="B4" t="s">
        <v>54</v>
      </c>
      <c r="C4" t="s">
        <v>53</v>
      </c>
      <c r="D4" s="6">
        <f>'Besoins'!$B$2*0.18</f>
        <v>0.18</v>
      </c>
      <c r="E4" t="s">
        <v>15</v>
      </c>
    </row>
    <row r="5">
      <c r="A5">
        <v>1</v>
      </c>
      <c r="B5" t="s">
        <v>55</v>
      </c>
      <c r="C5" t="s">
        <v>53</v>
      </c>
      <c r="D5" s="6">
        <f>'Besoins'!$B$2*0.1</f>
        <v>0.1</v>
      </c>
      <c r="E5" t="s">
        <v>15</v>
      </c>
    </row>
    <row r="6">
      <c r="A6">
        <v>1</v>
      </c>
      <c r="B6" t="s">
        <v>56</v>
      </c>
      <c r="C6" t="s">
        <v>53</v>
      </c>
      <c r="D6" s="6">
        <f>'Besoins'!$B$2*0.2</f>
        <v>0.2</v>
      </c>
      <c r="E6" t="s">
        <v>15</v>
      </c>
    </row>
    <row r="7">
      <c r="A7">
        <v>1</v>
      </c>
      <c r="B7" t="s">
        <v>57</v>
      </c>
      <c r="C7" t="s">
        <v>58</v>
      </c>
      <c r="D7" s="6">
        <f>'Besoins'!$B$2*2</f>
        <v>2</v>
      </c>
      <c r="E7" t="s">
        <v>59</v>
      </c>
    </row>
    <row r="8">
      <c r="A8">
        <v>1</v>
      </c>
      <c r="B8" t="s">
        <v>60</v>
      </c>
      <c r="C8" t="s">
        <v>53</v>
      </c>
      <c r="D8" s="6">
        <f>'Besoins'!$B$2*0.05</f>
        <v>0.05</v>
      </c>
      <c r="E8" t="s">
        <v>15</v>
      </c>
    </row>
    <row r="9">
      <c r="A9">
        <v>1</v>
      </c>
      <c r="B9" t="s">
        <v>61</v>
      </c>
      <c r="C9" t="s">
        <v>53</v>
      </c>
      <c r="D9" s="6">
        <f>'Besoins'!$B$2*0.012</f>
        <v>0.012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62</v>
      </c>
      <c r="B1"/>
      <c r="C1"/>
      <c r="D1"/>
    </row>
    <row r="2">
      <c r="A2" t="str" s="12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Procedure!D2</f>
        <v>Dans un cutter, hacher les pignons, l'ail et le basilic.</v>
      </c>
      <c r="C5"/>
      <c r="D5"/>
    </row>
    <row r="6">
      <c r="A6"/>
      <c r="B6" t="str">
        <f>Besoins!B9</f>
        <v>Pignons de pin sachet 1kg</v>
      </c>
      <c r="C6" s="6">
        <f>Besoins!E9</f>
        <v>0.25</v>
      </c>
      <c r="D6" t="str">
        <f>Besoins!F9</f>
        <v>kg</v>
      </c>
    </row>
    <row r="7">
      <c r="A7"/>
      <c r="B7" t="str">
        <f>Besoins!B11</f>
        <v>BASILIC France botte</v>
      </c>
      <c r="C7" s="6">
        <f>Besoins!E11</f>
        <v>0.18</v>
      </c>
      <c r="D7" t="str">
        <f>Besoins!F11</f>
        <v>kg</v>
      </c>
    </row>
    <row r="8">
      <c r="A8"/>
      <c r="B8" t="str">
        <f>Besoins!B13</f>
        <v>Ail haché IQF</v>
      </c>
      <c r="C8" s="6">
        <f>Besoins!E13</f>
        <v>0.1</v>
      </c>
      <c r="D8" t="str">
        <f>Besoins!F13</f>
        <v>kg</v>
      </c>
    </row>
    <row r="9">
      <c r="A9" t="s" s="14">
        <v>65</v>
      </c>
      <c r="B9" t="str" s="11">
        <f>Procedure!D3</f>
        <v>Ajouter le parmesan, le sel et le poivre. Mixer finement.</v>
      </c>
      <c r="C9"/>
      <c r="D9"/>
    </row>
    <row r="10">
      <c r="A10"/>
      <c r="B10" t="str">
        <f>Besoins!B10</f>
        <v>Parmesan râpé (Parmigiano)</v>
      </c>
      <c r="C10" s="6">
        <f>Besoins!E10</f>
        <v>0.2</v>
      </c>
      <c r="D10" t="str">
        <f>Besoins!F10</f>
        <v>kg</v>
      </c>
    </row>
    <row r="11">
      <c r="A11"/>
      <c r="B11" t="str">
        <f>Besoins!B12</f>
        <v>Sel fin de cuisine</v>
      </c>
      <c r="C11" s="6">
        <f>Besoins!E12</f>
        <v>0.05</v>
      </c>
      <c r="D11" t="str">
        <f>Besoins!F12</f>
        <v>kg</v>
      </c>
    </row>
    <row r="12">
      <c r="A12"/>
      <c r="B12" t="str">
        <f>Besoins!B7</f>
        <v>Poivre noir moulu</v>
      </c>
      <c r="C12" s="6">
        <f>Besoins!E7</f>
        <v>0.012</v>
      </c>
      <c r="D12" t="str">
        <f>Besoins!F7</f>
        <v>kg</v>
      </c>
    </row>
    <row r="13">
      <c r="A13" t="s" s="14">
        <v>66</v>
      </c>
      <c r="B13" t="str" s="11">
        <f>Procedure!D4</f>
        <v>Ajouter progressivement l'huile d'olive. Mixer.</v>
      </c>
      <c r="C13"/>
      <c r="D13"/>
    </row>
    <row r="14">
      <c r="A14"/>
      <c r="B14" t="s">
        <v>67</v>
      </c>
      <c r="C14" s="6">
        <f>'Besoins'!$B$2*2</f>
        <v>2</v>
      </c>
      <c r="D14" t="s">
        <v>59</v>
      </c>
    </row>
    <row r="15">
      <c r="A15"/>
      <c r="B15"/>
      <c r="C15"/>
      <c r="D15"/>
    </row>
    <row r="16">
      <c r="A16" t="s" s="15">
        <v>68</v>
      </c>
      <c r="B16"/>
      <c r="C16"/>
      <c r="D16"/>
    </row>
  </sheetData>
  <sheetProtection sheet="1" formatRows="0" formatColumns="0"/>
  <mergeCells count="7">
    <mergeCell ref="A1:D1"/>
    <mergeCell ref="A2:D2"/>
    <mergeCell ref="A4:D4"/>
    <mergeCell ref="B5:D5"/>
    <mergeCell ref="B9:D9"/>
    <mergeCell ref="B13:D13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2026-09-15T22:38:43Z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2026-09-15T22:38:43Z</dcterms:modified>
  <cp:revision>1</cp:revision>
</cp:coreProperties>
</file>