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<sst xmlns="http://schemas.openxmlformats.org/spreadsheetml/2006/main" count="70" uniqueCount="70">
  <si>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</si>
  <si>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</si>
  <si>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</si>
  <si>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</si>
  <si>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</si>
  <si>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</si>
  <si>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</si>
  <si>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</si>
  <si>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</si>
  <si>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</si>
  <si>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</si>
  <si>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</si>
  <si>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</si>
  <si>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</si>
  <si>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</si>
  <si>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</si>
  <si>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</si>
  <si>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</si>
  <si>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</si>
  <si>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</si>
  <si>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</si>
  <si>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</si>
  <si>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</si>
  <si>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</si>
  <si>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</si>
  <si>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</si>
  <si>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</si>
  <si>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</si>
  <si>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</si>
  <si>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</si>
  <si>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</si>
  <si>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</si>
  <si>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</si>
  <si>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</si>
  <si>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</si>
  <si>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</si>
  <si>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</si>
  <si>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</si>
  <si>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</si>
  <si>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</si>
  <si>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</si>
  <si>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</si>
  <si>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</si>
  <si>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</si>
  <si>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FROMAGE BLANC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</si>
  <si>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</si>
  <si>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</si>
  <si>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</si>
  <si>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</si>
  <si>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</si>
  <si>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</si>
  <si>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</si>
  <si>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</si>
  <si>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30% MG UHT</t>
  </si>
  <si>
    <t>matiere</t>
  </si>
  <si>
    <t xml:space="preserve">    ↳ FROMAGE BLANC nature battu 20% MG seau 5 kg</t>
  </si>
  <si>
    <t xml:space="preserve">    ↳ Jus citron pulco (L) (conv.)</t>
  </si>
  <si>
    <t>conversion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</si>
  <si>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</si>
  <si>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</si>
  <si>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</si>
  <si>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PLAT (KG) (conv.)</t>
  </si>
  <si>
    <t>Fiche technique — SAUCE AU FROMAGE BLANC</t>
  </si>
  <si>
    <t>SAUCE AU FROMAGE BLANC  GRO_CDC_205B</t>
  </si>
  <si>
    <t>1.</t>
  </si>
  <si>
    <t xml:space="preserve">    Jus citron pulco (L) (conv.)</t>
  </si>
  <si>
    <t>2.</t>
  </si>
  <si>
    <t>3.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</si>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</sst>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8">
        <f>E7*3.71</f>
        <v>0.4452</v>
      </c>
    </row>
    <row r="8">
      <c r="A8" t="s">
        <v>16</v>
      </c>
      <c r="B8" t="s">
        <v>17</v>
      </c>
      <c r="C8" t="s">
        <v>18</v>
      </c>
      <c r="D8" s="4">
        <v>0.008</v>
      </c>
      <c r="E8" s="6">
        <f>D8*$B$2</f>
        <v>0.008</v>
      </c>
      <c r="F8" t="s">
        <v>15</v>
      </c>
      <c r="G8" s="8">
        <f>E8*12.5</f>
        <v>0.1</v>
      </c>
    </row>
    <row r="9">
      <c r="A9" t="s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22</v>
      </c>
      <c r="G9" s="8">
        <f>E9*8.1571510143</f>
        <v>2.719048</v>
      </c>
    </row>
    <row r="10">
      <c r="A10" t="s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15</v>
      </c>
      <c r="G10" s="8">
        <f>E10*3.38</f>
        <v>10.14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29</v>
      </c>
      <c r="G11" s="8">
        <f>E11*2.6</f>
        <v>2.6</v>
      </c>
    </row>
    <row r="12">
      <c r="A12" t="s">
        <v>30</v>
      </c>
      <c r="B12" t="s">
        <v>31</v>
      </c>
      <c r="C12" t="s">
        <v>32</v>
      </c>
      <c r="D12" s="4">
        <v>2</v>
      </c>
      <c r="E12" s="6">
        <f>D12*$B$2</f>
        <v>2</v>
      </c>
      <c r="F12" t="s">
        <v>33</v>
      </c>
      <c r="G12" s="8">
        <f>E12*0.45</f>
        <v>0.9</v>
      </c>
    </row>
    <row r="13">
      <c r="A13" t="s">
        <v>34</v>
      </c>
      <c r="B13" t="s">
        <v>35</v>
      </c>
      <c r="C13" t="s">
        <v>36</v>
      </c>
      <c r="D13" s="4">
        <v>0.02</v>
      </c>
      <c r="E13" s="6">
        <f>D13*$B$2</f>
        <v>0.02</v>
      </c>
      <c r="F13" t="s">
        <v>15</v>
      </c>
      <c r="G13" s="8">
        <f>E13*0.35</f>
        <v>0.007</v>
      </c>
    </row>
    <row r="14">
      <c r="A14"/>
      <c r="B14"/>
      <c r="C14"/>
      <c r="D14"/>
      <c r="E14"/>
      <c r="F14" t="s" s="9">
        <v>37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1">
        <v>45</v>
      </c>
      <c r="E2" t="s" s="11"/>
      <c r="F2"/>
    </row>
    <row r="3">
      <c r="A3" t="s">
        <v>44</v>
      </c>
      <c r="B3">
        <v>2</v>
      </c>
      <c r="C3"/>
      <c r="D3" t="s" s="11">
        <v>46</v>
      </c>
      <c r="E3" t="s" s="11"/>
      <c r="F3"/>
    </row>
    <row r="4">
      <c r="A4" t="s">
        <v>44</v>
      </c>
      <c r="B4">
        <v>3</v>
      </c>
      <c r="C4"/>
      <c r="D4" t="s" s="11">
        <v>47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'Besoins'!$B$2*100</f>
        <v>100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15</v>
      </c>
    </row>
    <row r="4">
      <c r="A4">
        <v>1</v>
      </c>
      <c r="B4" t="s">
        <v>55</v>
      </c>
      <c r="C4" t="s">
        <v>54</v>
      </c>
      <c r="D4" s="6">
        <f>'Besoins'!$B$2*3</f>
        <v>3</v>
      </c>
      <c r="E4" t="s">
        <v>15</v>
      </c>
    </row>
    <row r="5">
      <c r="A5">
        <v>1</v>
      </c>
      <c r="B5" t="s">
        <v>56</v>
      </c>
      <c r="C5" t="s">
        <v>57</v>
      </c>
      <c r="D5" s="6">
        <f>'Besoins'!$B$2*0.25</f>
        <v>0.25</v>
      </c>
      <c r="E5" t="s">
        <v>29</v>
      </c>
    </row>
    <row r="6">
      <c r="A6">
        <v>1</v>
      </c>
      <c r="B6" t="s">
        <v>58</v>
      </c>
      <c r="C6" t="s">
        <v>54</v>
      </c>
      <c r="D6" s="6">
        <f>'Besoins'!$B$2*0.12</f>
        <v>0.12</v>
      </c>
      <c r="E6" t="s">
        <v>15</v>
      </c>
    </row>
    <row r="7">
      <c r="A7">
        <v>1</v>
      </c>
      <c r="B7" t="s">
        <v>59</v>
      </c>
      <c r="C7" t="s">
        <v>54</v>
      </c>
      <c r="D7" s="6">
        <f>'Besoins'!$B$2*0.02</f>
        <v>0.02</v>
      </c>
      <c r="E7" t="s">
        <v>15</v>
      </c>
    </row>
    <row r="8">
      <c r="A8">
        <v>1</v>
      </c>
      <c r="B8" t="s">
        <v>60</v>
      </c>
      <c r="C8" t="s">
        <v>54</v>
      </c>
      <c r="D8" s="6">
        <f>'Besoins'!$B$2*0.008</f>
        <v>0.008</v>
      </c>
      <c r="E8" t="s">
        <v>15</v>
      </c>
    </row>
    <row r="9">
      <c r="A9">
        <v>1</v>
      </c>
      <c r="B9" t="s">
        <v>61</v>
      </c>
      <c r="C9" t="s">
        <v>57</v>
      </c>
      <c r="D9" s="6">
        <f>'Besoins'!$B$2*0.2</f>
        <v>0.2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Dans la cuve du batteur, mélanger au fouet la moutarde, le jus de citron, le sel et le poivre.</v>
      </c>
      <c r="C5"/>
      <c r="D5"/>
    </row>
    <row r="6">
      <c r="A6"/>
      <c r="B6" t="s">
        <v>65</v>
      </c>
      <c r="C6" s="6">
        <f>'Besoins'!$B$2*0.25</f>
        <v>0.25</v>
      </c>
      <c r="D6" t="s">
        <v>29</v>
      </c>
    </row>
    <row r="7">
      <c r="A7"/>
      <c r="B7" t="str">
        <f>Besoins!B7</f>
        <v>Moutarde de Dijon seau 5kg</v>
      </c>
      <c r="C7" s="6">
        <f>Besoins!E7</f>
        <v>0.12</v>
      </c>
      <c r="D7" t="str">
        <f>Besoins!F7</f>
        <v>kg</v>
      </c>
    </row>
    <row r="8">
      <c r="A8"/>
      <c r="B8" t="str">
        <f>Besoins!B13</f>
        <v>Sel fin de cuisine</v>
      </c>
      <c r="C8" s="6">
        <f>Besoins!E13</f>
        <v>0.02</v>
      </c>
      <c r="D8" t="str">
        <f>Besoins!F13</f>
        <v>kg</v>
      </c>
    </row>
    <row r="9">
      <c r="A9"/>
      <c r="B9" t="str">
        <f>Besoins!B8</f>
        <v>Poivre noir moulu</v>
      </c>
      <c r="C9" s="6">
        <f>Besoins!E8</f>
        <v>0.008</v>
      </c>
      <c r="D9" t="str">
        <f>Besoins!F8</f>
        <v>kg</v>
      </c>
    </row>
    <row r="10">
      <c r="A10" t="s" s="14">
        <v>66</v>
      </c>
      <c r="B10" t="str" s="11">
        <f>Procedure!D3</f>
        <v>Ajouter la crème fraîche et le fromage blanc. Lisser.</v>
      </c>
      <c r="C10"/>
      <c r="D10"/>
    </row>
    <row r="11">
      <c r="A11"/>
      <c r="B11" t="str">
        <f>Besoins!B11</f>
        <v>Crème liquide 30% MG UHT</v>
      </c>
      <c r="C11" s="6">
        <f>Besoins!E11</f>
        <v>1</v>
      </c>
      <c r="D11" t="str">
        <f>Besoins!F11</f>
        <v>kg</v>
      </c>
    </row>
    <row r="12">
      <c r="A12"/>
      <c r="B12" t="str">
        <f>Besoins!B10</f>
        <v>FROMAGE BLANC nature battu 20% MG seau 5 kg</v>
      </c>
      <c r="C12" s="6">
        <f>Besoins!E10</f>
        <v>3</v>
      </c>
      <c r="D12" t="str">
        <f>Besoins!F10</f>
        <v>kg</v>
      </c>
    </row>
    <row r="13">
      <c r="A13" t="s" s="14">
        <v>67</v>
      </c>
      <c r="B13" t="str" s="11">
        <f>Procedure!D4</f>
        <v>Ajouter les fines herbes hachées. Rectifier l'assaisonnement.</v>
      </c>
      <c r="C13"/>
      <c r="D13"/>
    </row>
    <row r="14">
      <c r="A14"/>
      <c r="B14" t="s">
        <v>68</v>
      </c>
      <c r="C14" s="6">
        <f>'Besoins'!$B$2*0.2</f>
        <v>0.2</v>
      </c>
      <c r="D14" t="s">
        <v>15</v>
      </c>
    </row>
    <row r="15">
      <c r="A15"/>
      <c r="B15"/>
      <c r="C15"/>
      <c r="D15"/>
    </row>
    <row r="16">
      <c r="A16" t="s" s="15">
        <v>69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2026-10-31T03:45:07Z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2026-10-31T03:45:07Z</dcterms:modified>
  <cp:revision>1</cp:revision>
</cp:coreProperties>
</file>