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<sst xmlns="http://schemas.openxmlformats.org/spreadsheetml/2006/main" count="80" uniqueCount="80">
  <si>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</si>
  <si>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</si>
  <si>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</si>
  <si>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</si>
  <si>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</si>
  <si>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</si>
  <si>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</si>
  <si>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</si>
  <si>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</si>
  <si>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</si>
  <si>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</si>
  <si>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</si>
  <si>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</si>
  <si>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</si>
  <si>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</si>
  <si>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</si>
  <si>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</si>
  <si>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</si>
  <si>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</si>
  <si>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</si>
  <si>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</si>
  <si>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</si>
  <si>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</si>
  <si>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</si>
  <si>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</si>
  <si>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</si>
  <si>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</si>
  <si>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</si>
  <si>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</si>
  <si>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</si>
  <si>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</si>
  <si>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</si>
  <si>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</si>
  <si>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</si>
  <si>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</si>
  <si>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</si>
  <si>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</si>
  <si>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</si>
  <si>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</si>
  <si>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</si>
  <si>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</si>
  <si>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</si>
  <si>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</si>
  <si>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CHANTILLY (MAYONNAISE)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</si>
  <si>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</si>
  <si>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</si>
  <si>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</si>
  <si>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</si>
  <si>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</si>
  <si>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</si>
  <si>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</si>
  <si>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</si>
  <si>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</si>
  <si>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</si>
  <si>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</si>
  <si>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</si>
  <si>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</si>
  <si>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</si>
  <si>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TOURNESOL (L) (conv.)</t>
  </si>
  <si>
    <t>conversion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</si>
  <si>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</si>
  <si>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</si>
  <si>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</si>
  <si>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</si>
  <si>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</si>
  <si>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</si>
  <si>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</si>
  <si>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Crème liquide entière 35% MG UHT</t>
  </si>
  <si>
    <t>Fiche technique — SAUCE CHANTILLY (MAYONNAISE)</t>
  </si>
  <si>
    <t>SAUCE CHANTILLY (MAYONNAISE)  GRO_CDC_203F</t>
  </si>
  <si>
    <t>1.</t>
  </si>
  <si>
    <t>2.</t>
  </si>
  <si>
    <t>3.</t>
  </si>
  <si>
    <t xml:space="preserve">    SAUCE MAYONNAISE</t>
  </si>
  <si>
    <t>↳ SAUCE MAYONNAISE  GRO_CDC_203</t>
  </si>
  <si>
    <t xml:space="preserve">    JAUNE D'OEUF (P) (conv.)</t>
  </si>
  <si>
    <t xml:space="preserve">    HUILE TOURNESOL (L) (conv.)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</si>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</sst>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0.1875</v>
      </c>
      <c r="E7" s="6">
        <f>D7*$B$2</f>
        <v>0.1875</v>
      </c>
      <c r="F7" t="s">
        <v>3</v>
      </c>
      <c r="G7" s="9">
        <f>E7*0.27</f>
        <v>0.050625</v>
      </c>
    </row>
    <row r="8">
      <c r="A8" t="s">
        <v>15</v>
      </c>
      <c r="B8" t="s">
        <v>16</v>
      </c>
      <c r="C8" t="s">
        <v>17</v>
      </c>
      <c r="D8" s="4">
        <v>0.000025</v>
      </c>
      <c r="E8" s="6">
        <f>D8*$B$2</f>
        <v>0.000025</v>
      </c>
      <c r="F8" t="s">
        <v>18</v>
      </c>
      <c r="G8" s="9">
        <f>E8*9.8</f>
        <v>0.000245</v>
      </c>
    </row>
    <row r="9">
      <c r="A9" t="s">
        <v>19</v>
      </c>
      <c r="B9" t="s">
        <v>20</v>
      </c>
      <c r="C9" t="s">
        <v>17</v>
      </c>
      <c r="D9" s="4">
        <v>0.00015</v>
      </c>
      <c r="E9" s="6">
        <f>D9*$B$2</f>
        <v>0.00015</v>
      </c>
      <c r="F9" t="s">
        <v>18</v>
      </c>
      <c r="G9" s="9">
        <f>E9*12.5</f>
        <v>0.001875</v>
      </c>
    </row>
    <row r="10">
      <c r="A10" t="s">
        <v>21</v>
      </c>
      <c r="B10" t="s">
        <v>22</v>
      </c>
      <c r="C10" t="s">
        <v>23</v>
      </c>
      <c r="D10" s="4">
        <v>0.015</v>
      </c>
      <c r="E10" s="6">
        <f>D10*$B$2</f>
        <v>0.015</v>
      </c>
      <c r="F10" t="s">
        <v>24</v>
      </c>
      <c r="G10" s="9">
        <f>E10*20.35</f>
        <v>0.30525</v>
      </c>
    </row>
    <row r="11">
      <c r="A11" t="s">
        <v>25</v>
      </c>
      <c r="B11" t="s">
        <v>26</v>
      </c>
      <c r="C11" t="s">
        <v>23</v>
      </c>
      <c r="D11" s="4">
        <v>0.00225</v>
      </c>
      <c r="E11" s="6">
        <f>D11*$B$2</f>
        <v>0.00225</v>
      </c>
      <c r="F11" t="s">
        <v>18</v>
      </c>
      <c r="G11" s="9">
        <f>E11*3.71</f>
        <v>0.008347</v>
      </c>
    </row>
    <row r="12">
      <c r="A12" t="s">
        <v>27</v>
      </c>
      <c r="B12" t="s">
        <v>28</v>
      </c>
      <c r="C12" t="s">
        <v>23</v>
      </c>
      <c r="D12" s="4">
        <v>0.005</v>
      </c>
      <c r="E12" s="6">
        <f>D12*$B$2</f>
        <v>0.005</v>
      </c>
      <c r="F12" t="s">
        <v>24</v>
      </c>
      <c r="G12" s="9">
        <f>E12*1.79</f>
        <v>0.00895</v>
      </c>
    </row>
    <row r="13">
      <c r="A13" t="s">
        <v>29</v>
      </c>
      <c r="B13" t="s">
        <v>30</v>
      </c>
      <c r="C13" t="s">
        <v>31</v>
      </c>
      <c r="D13" s="4">
        <v>0.5</v>
      </c>
      <c r="E13" s="6">
        <f>D13*$B$2</f>
        <v>0.5</v>
      </c>
      <c r="F13" t="s">
        <v>32</v>
      </c>
      <c r="G13" s="9">
        <f>E13*2.85</f>
        <v>1.425</v>
      </c>
    </row>
    <row r="14">
      <c r="A14" t="s">
        <v>33</v>
      </c>
      <c r="B14" t="s">
        <v>34</v>
      </c>
      <c r="C14" t="s">
        <v>35</v>
      </c>
      <c r="D14" s="4">
        <v>0.000375</v>
      </c>
      <c r="E14" s="6">
        <f>D14*$B$2</f>
        <v>0.000375</v>
      </c>
      <c r="F14" t="s">
        <v>18</v>
      </c>
      <c r="G14" s="9">
        <f>E14*0.35</f>
        <v>0.000131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2">
        <v>44</v>
      </c>
      <c r="E2" t="s" s="12"/>
      <c r="F2"/>
    </row>
    <row r="3">
      <c r="A3" t="s">
        <v>43</v>
      </c>
      <c r="B3">
        <v>2</v>
      </c>
      <c r="C3"/>
      <c r="D3" t="s" s="12">
        <v>45</v>
      </c>
      <c r="E3" t="s" s="12"/>
      <c r="F3"/>
    </row>
    <row r="4">
      <c r="A4" t="s">
        <v>43</v>
      </c>
      <c r="B4">
        <v>3</v>
      </c>
      <c r="C4"/>
      <c r="D4" t="s" s="12">
        <v>46</v>
      </c>
      <c r="E4" t="s" s="12"/>
      <c r="F4"/>
    </row>
    <row r="5">
      <c r="A5" t="s">
        <v>47</v>
      </c>
      <c r="B5">
        <v>1</v>
      </c>
      <c r="C5"/>
      <c r="D5" t="inlineStr" s="12">
        <is>
          <t>Dans la cuve du batteur, au fouet, mélanger la moutarde, le sel, le poivre, le poivre de Cayenne, les jaunes d'œufs pasteurisés et un quart du volume du vinaigre.</t>
        </is>
      </c>
      <c r="E5" t="s" s="12"/>
      <c r="F5"/>
    </row>
    <row r="6">
      <c r="A6" t="s">
        <v>47</v>
      </c>
      <c r="B6">
        <v>2</v>
      </c>
      <c r="C6"/>
      <c r="D6" t="s" s="12">
        <v>48</v>
      </c>
      <c r="E6" t="s" s="12"/>
      <c r="F6"/>
    </row>
    <row r="7">
      <c r="A7" t="s">
        <v>47</v>
      </c>
      <c r="B7">
        <v>3</v>
      </c>
      <c r="C7"/>
      <c r="D7" t="s" s="12">
        <v>49</v>
      </c>
      <c r="E7" t="s" s="12"/>
      <c r="F7"/>
    </row>
    <row r="8">
      <c r="A8" t="s">
        <v>47</v>
      </c>
      <c r="B8">
        <v>4</v>
      </c>
      <c r="C8"/>
      <c r="D8" t="s" s="12">
        <v>50</v>
      </c>
      <c r="E8" t="s" s="12"/>
      <c r="F8"/>
    </row>
    <row r="9">
      <c r="A9" t="s">
        <v>47</v>
      </c>
      <c r="B9">
        <v>5</v>
      </c>
      <c r="C9"/>
      <c r="D9" t="s" s="12">
        <v>51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43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'Besoins'!$B$2*2.5</f>
        <v>2.5</v>
      </c>
      <c r="E3" t="s">
        <v>32</v>
      </c>
    </row>
    <row r="4">
      <c r="A4">
        <v>2</v>
      </c>
      <c r="B4" t="s">
        <v>58</v>
      </c>
      <c r="C4" t="s">
        <v>59</v>
      </c>
      <c r="D4" s="6">
        <f>'Besoins'!$B$2*0.075</f>
        <v>0.075</v>
      </c>
      <c r="E4" t="s">
        <v>32</v>
      </c>
    </row>
    <row r="5">
      <c r="A5">
        <v>2</v>
      </c>
      <c r="B5" t="s">
        <v>60</v>
      </c>
      <c r="C5" t="s">
        <v>59</v>
      </c>
      <c r="D5" s="6">
        <f>'Besoins'!$B$2*0.0075</f>
        <v>0.0075</v>
      </c>
      <c r="E5" t="s">
        <v>32</v>
      </c>
    </row>
    <row r="6">
      <c r="A6">
        <v>2</v>
      </c>
      <c r="B6" t="s">
        <v>61</v>
      </c>
      <c r="C6" t="s">
        <v>62</v>
      </c>
      <c r="D6" s="6">
        <f>'Besoins'!$B$2*0.000375</f>
        <v>0.000375</v>
      </c>
      <c r="E6" t="s">
        <v>18</v>
      </c>
    </row>
    <row r="7">
      <c r="A7">
        <v>2</v>
      </c>
      <c r="B7" t="s">
        <v>63</v>
      </c>
      <c r="C7" t="s">
        <v>62</v>
      </c>
      <c r="D7" s="6">
        <f>'Besoins'!$B$2*0.00015</f>
        <v>0.00015</v>
      </c>
      <c r="E7" t="s">
        <v>18</v>
      </c>
    </row>
    <row r="8">
      <c r="A8">
        <v>2</v>
      </c>
      <c r="B8" t="s">
        <v>64</v>
      </c>
      <c r="C8" t="s">
        <v>62</v>
      </c>
      <c r="D8" s="6">
        <f>'Besoins'!$B$2*0.000025</f>
        <v>0.000025</v>
      </c>
      <c r="E8" t="s">
        <v>18</v>
      </c>
    </row>
    <row r="9">
      <c r="A9">
        <v>2</v>
      </c>
      <c r="B9" t="s">
        <v>65</v>
      </c>
      <c r="C9" t="s">
        <v>62</v>
      </c>
      <c r="D9" s="6">
        <f>'Besoins'!$B$2*0.00225</f>
        <v>0.00225</v>
      </c>
      <c r="E9" t="s">
        <v>18</v>
      </c>
    </row>
    <row r="10">
      <c r="A10">
        <v>2</v>
      </c>
      <c r="B10" t="s">
        <v>66</v>
      </c>
      <c r="C10" t="s">
        <v>59</v>
      </c>
      <c r="D10" s="6">
        <f>'Besoins'!$B$2*0.375</f>
        <v>0.375</v>
      </c>
      <c r="E10" t="s">
        <v>3</v>
      </c>
    </row>
    <row r="11">
      <c r="A11">
        <v>1</v>
      </c>
      <c r="B11" t="s">
        <v>67</v>
      </c>
      <c r="C11" t="s">
        <v>62</v>
      </c>
      <c r="D11" s="6">
        <f>'Besoins'!$B$2*0.5</f>
        <v>0.5</v>
      </c>
      <c r="E11" t="s">
        <v>32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68</v>
      </c>
      <c r="B1"/>
      <c r="C1"/>
      <c r="D1"/>
    </row>
    <row r="2">
      <c r="A2" t="str" s="13">
        <f>"GRO_CDC_203F · GRO.SAUCES · référence : "&amp;Besoins!B3&amp;" "&amp;Besoins!C3&amp;" · multiplicateur réglable sur la feuille ""Besoins"""</f>
        <v>GRO_CDC_203F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Procedure!D2</f>
        <v>Laver et désinfecter une calotte et un fouet comme l'indique la procédure.</v>
      </c>
      <c r="C5"/>
      <c r="D5"/>
    </row>
    <row r="6">
      <c r="A6" t="s" s="15">
        <v>71</v>
      </c>
      <c r="B6" t="str" s="12">
        <f>Procedure!D3</f>
        <v>Dans la calotte, monter la crème fleurette.</v>
      </c>
      <c r="C6"/>
      <c r="D6"/>
    </row>
    <row r="7">
      <c r="A7"/>
      <c r="B7" t="str">
        <f>Besoins!B13</f>
        <v>Crème liquide entière 35% MG UHT</v>
      </c>
      <c r="C7" s="6">
        <f>Besoins!E13</f>
        <v>0.5</v>
      </c>
      <c r="D7" t="str">
        <f>Besoins!F13</f>
        <v>lt</v>
      </c>
    </row>
    <row r="8">
      <c r="A8" t="s" s="15">
        <v>72</v>
      </c>
      <c r="B8" t="str" s="12">
        <f>Procedure!D4</f>
        <v>Ajouter délicatement la crème fouettée à la mayonnaise à l'aide du fouet.</v>
      </c>
      <c r="C8"/>
      <c r="D8"/>
    </row>
    <row r="9">
      <c r="A9"/>
      <c r="B9" t="s">
        <v>73</v>
      </c>
      <c r="C9" s="6">
        <f>'Besoins'!$B$2*2.5</f>
        <v>2.5</v>
      </c>
      <c r="D9" t="s">
        <v>32</v>
      </c>
    </row>
    <row r="10">
      <c r="A10"/>
      <c r="B10"/>
      <c r="C10"/>
      <c r="D10"/>
    </row>
    <row r="11">
      <c r="A11" t="s" s="14">
        <v>74</v>
      </c>
      <c r="B11"/>
      <c r="C11"/>
      <c r="D11"/>
    </row>
    <row r="12">
      <c r="A12" t="s" s="15">
        <v>70</v>
      </c>
      <c r="B12" t="str" s="12">
        <f>Procedure!D5</f>
        <v>Dans la cuve du batteur, au fouet, mélanger la moutarde, le sel, le poivre, le poivre de Cayenne, les jaunes d'œufs pasteurisés et un quart du volume du vinaigre.</v>
      </c>
      <c r="C12"/>
      <c r="D12"/>
    </row>
    <row r="13">
      <c r="A13"/>
      <c r="B13" t="str">
        <f>Besoins!B14</f>
        <v>Sel fin de cuisine</v>
      </c>
      <c r="C13" s="6">
        <f>Besoins!E14</f>
        <v>0.000375</v>
      </c>
      <c r="D13" t="str">
        <f>Besoins!F14</f>
        <v>kg</v>
      </c>
    </row>
    <row r="14">
      <c r="A14"/>
      <c r="B14" t="str">
        <f>Besoins!B9</f>
        <v>Poivre noir moulu</v>
      </c>
      <c r="C14" s="6">
        <f>Besoins!E9</f>
        <v>0.00015</v>
      </c>
      <c r="D14" t="str">
        <f>Besoins!F9</f>
        <v>kg</v>
      </c>
    </row>
    <row r="15">
      <c r="A15"/>
      <c r="B15" t="str">
        <f>Besoins!B8</f>
        <v>Piment de Cayenne</v>
      </c>
      <c r="C15" s="6">
        <f>Besoins!E8</f>
        <v>0.000025</v>
      </c>
      <c r="D15" t="str">
        <f>Besoins!F8</f>
        <v>kg</v>
      </c>
    </row>
    <row r="16">
      <c r="A16"/>
      <c r="B16" t="str">
        <f>Besoins!B11</f>
        <v>Moutarde de Dijon seau 5kg</v>
      </c>
      <c r="C16" s="6">
        <f>Besoins!E11</f>
        <v>0.00225</v>
      </c>
      <c r="D16" t="str">
        <f>Besoins!F11</f>
        <v>kg</v>
      </c>
    </row>
    <row r="17">
      <c r="A17"/>
      <c r="B17" t="s">
        <v>75</v>
      </c>
      <c r="C17" s="6">
        <f>'Besoins'!$B$2*0.375</f>
        <v>0.375</v>
      </c>
      <c r="D17" t="s">
        <v>3</v>
      </c>
    </row>
    <row r="18">
      <c r="A18" t="s" s="15">
        <v>71</v>
      </c>
      <c r="B18" t="str" s="12">
        <f>Procedure!D6</f>
        <v>En deuxième vitesse, incorporer l'huile en filet régulier.</v>
      </c>
      <c r="C18"/>
      <c r="D18"/>
    </row>
    <row r="19">
      <c r="A19"/>
      <c r="B19" t="s">
        <v>76</v>
      </c>
      <c r="C19" s="6">
        <f>'Besoins'!$B$2*0.075</f>
        <v>0.075</v>
      </c>
      <c r="D19" t="s">
        <v>32</v>
      </c>
    </row>
    <row r="20">
      <c r="A20" t="s" s="15">
        <v>72</v>
      </c>
      <c r="B20" t="str" s="12">
        <f>Procedure!D7</f>
        <v>En fin de montage de la mayonnaise, ajouter le reste du vinaigre.</v>
      </c>
      <c r="C20"/>
      <c r="D20"/>
    </row>
    <row r="21">
      <c r="A21" t="s" s="15">
        <v>77</v>
      </c>
      <c r="B21" t="str" s="12">
        <f>Procedure!D8</f>
        <v>En troisième vitesse, serrer la mayonnaise pendant 2 minutes.</v>
      </c>
      <c r="C21"/>
      <c r="D21"/>
    </row>
    <row r="22">
      <c r="A22" t="s" s="15">
        <v>78</v>
      </c>
      <c r="B22" t="str" s="12">
        <f>Procedure!D9</f>
        <v>Vérifier l'assaisonnement et la consistance de la sauce.</v>
      </c>
      <c r="C22"/>
      <c r="D22"/>
    </row>
    <row r="23">
      <c r="A23"/>
      <c r="B23"/>
      <c r="C23"/>
      <c r="D23"/>
    </row>
    <row r="24">
      <c r="A24" t="s" s="16">
        <v>79</v>
      </c>
      <c r="B24"/>
      <c r="C24"/>
      <c r="D24"/>
    </row>
  </sheetData>
  <sheetProtection sheet="1" formatRows="0" formatColumns="0"/>
  <mergeCells count="13">
    <mergeCell ref="A1:D1"/>
    <mergeCell ref="A2:D2"/>
    <mergeCell ref="A4:D4"/>
    <mergeCell ref="B5:D5"/>
    <mergeCell ref="B6:D6"/>
    <mergeCell ref="B8:D8"/>
    <mergeCell ref="A11:D11"/>
    <mergeCell ref="B12:D12"/>
    <mergeCell ref="B18:D18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2026-09-16T01:58:21Z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2026-09-16T01:58:21Z</dcterms:modified>
  <cp:revision>1</cp:revision>
</cp:coreProperties>
</file>