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<sst xmlns="http://schemas.openxmlformats.org/spreadsheetml/2006/main" count="79" uniqueCount="79">
  <si>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</si>
  <si>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</si>
  <si>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</si>
  <si>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</si>
  <si>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</si>
  <si>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</si>
  <si>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</si>
  <si>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</si>
  <si>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</si>
  <si>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</si>
  <si>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</si>
  <si>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</si>
  <si>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</si>
  <si>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</si>
  <si>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</si>
  <si>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</si>
  <si>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</si>
  <si>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</si>
  <si>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</si>
  <si>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</si>
  <si>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</si>
  <si>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</si>
  <si>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</si>
  <si>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</si>
  <si>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</si>
  <si>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</si>
  <si>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</si>
  <si>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</si>
  <si>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</si>
  <si>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</si>
  <si>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</si>
  <si>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</si>
  <si>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</si>
  <si>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</si>
  <si>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</si>
  <si>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</si>
  <si>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</si>
  <si>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</si>
  <si>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</si>
  <si>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</si>
  <si>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</si>
  <si>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</si>
  <si>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</si>
  <si>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CLAFOUTI AU CERISES</t>
  </si>
  <si>
    <t>FOND DE TARTE,25 CM.</t>
  </si>
  <si>
    <t>PÂTE À TARTE</t>
  </si>
  <si>
    <t>PÂTE À LEVÉE</t>
  </si>
  <si>
    <t>CLAFOUTI (SAUCE)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</si>
  <si>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</si>
  <si>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</si>
  <si>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</si>
  <si>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</si>
  <si>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</si>
  <si>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</si>
  <si>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</si>
  <si>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</si>
  <si>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</si>
  <si>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</si>
  <si>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</si>
  <si>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</si>
  <si>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</si>
  <si>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</si>
  <si>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</si>
  <si>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</si>
  <si>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</si>
  <si>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</si>
  <si>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</si>
  <si>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 (conv.)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</si>
  <si>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</si>
  <si>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</si>
  <si>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</si>
  <si>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 (conv.)</t>
  </si>
  <si>
    <t>Fiche technique — TARTE CLAFOUTI AU CERISES</t>
  </si>
  <si>
    <t>TARTE CLAFOUTI AU CERISES  00001003</t>
  </si>
  <si>
    <t>↳ FOND DE TARTE,25 CM.  00000784</t>
  </si>
  <si>
    <t>↳ PÂTE À TARTE  00000182</t>
  </si>
  <si>
    <t>↳ PÂTE À LEVÉE  00000527</t>
  </si>
  <si>
    <t>↳ CLAFOUTI (SAUCE)  00000183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</si>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</sst>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2.12</v>
      </c>
      <c r="E7" s="6">
        <f>D7*$B$2</f>
        <v>2.12</v>
      </c>
      <c r="F7" t="s">
        <v>15</v>
      </c>
      <c r="G7" s="9">
        <f>E7*0.022064</f>
        <v>0.046776</v>
      </c>
    </row>
    <row r="8">
      <c r="A8" t="s" s="8">
        <v>16</v>
      </c>
      <c r="B8" t="s">
        <v>17</v>
      </c>
      <c r="C8" t="s">
        <v>14</v>
      </c>
      <c r="D8" s="4">
        <v>8</v>
      </c>
      <c r="E8" s="6">
        <f>D8*$B$2</f>
        <v>8</v>
      </c>
      <c r="F8" t="s">
        <v>3</v>
      </c>
      <c r="G8" s="9">
        <f>E8*0.20824</f>
        <v>1.66592</v>
      </c>
    </row>
    <row r="9">
      <c r="A9" t="s" s="8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15</v>
      </c>
      <c r="G9" s="9">
        <f>E9*3.9514</f>
        <v>2.37084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3</v>
      </c>
      <c r="G10" s="9">
        <f>E10*4.4125</f>
        <v>2.20625</v>
      </c>
    </row>
    <row r="11">
      <c r="A11" t="s" s="8">
        <v>24</v>
      </c>
      <c r="B11" t="s">
        <v>25</v>
      </c>
      <c r="C11" t="s">
        <v>26</v>
      </c>
      <c r="D11" s="4">
        <v>14</v>
      </c>
      <c r="E11" s="6">
        <f>D11*$B$2</f>
        <v>14</v>
      </c>
      <c r="F11" t="s">
        <v>3</v>
      </c>
      <c r="G11" s="9">
        <f>E11*0.27</f>
        <v>3.78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15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2.3</v>
      </c>
      <c r="E13" s="6">
        <f>D13*$B$2</f>
        <v>2.3</v>
      </c>
      <c r="F13" t="s">
        <v>32</v>
      </c>
      <c r="G13" s="9">
        <f>E13*0.5999</f>
        <v>1.37977</v>
      </c>
    </row>
    <row r="14">
      <c r="A14" t="s" s="8">
        <v>33</v>
      </c>
      <c r="B14" t="s">
        <v>34</v>
      </c>
      <c r="C14" t="s">
        <v>35</v>
      </c>
      <c r="D14" s="4">
        <v>0.42</v>
      </c>
      <c r="E14" s="6">
        <f>D14*$B$2</f>
        <v>0.42</v>
      </c>
      <c r="F14" t="s">
        <v>15</v>
      </c>
      <c r="G14" s="9">
        <f>E14*0.95</f>
        <v>0.399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'Besoins'!$B$2*4</f>
        <v>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'Besoins'!$B$2*4</f>
        <v>4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'Besoins'!$B$2*4</f>
        <v>4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'Besoins'!$B$2*3.8</f>
        <v>3.8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'Besoins'!$B$2*8</f>
        <v>8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'Besoins'!$B$2*2</f>
        <v>2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'Besoins'!$B$2*0.12</f>
        <v>0.12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'Besoins'!$B$2*0.04</f>
        <v>0.04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'Besoins'!$B$2*0.4</f>
        <v>0.4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'Besoins'!$B$2*8</f>
        <v>8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'Besoins'!$B$2*0.8</f>
        <v>0.8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'Besoins'!$B$2*0.2</f>
        <v>0.2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'Besoins'!$B$2*2.1</f>
        <v>2.1</v>
      </c>
      <c r="E14" t="s">
        <v>32</v>
      </c>
    </row>
    <row r="15">
      <c r="A15">
        <v>2</v>
      </c>
      <c r="B15" t="s">
        <v>67</v>
      </c>
      <c r="C15" t="s">
        <v>63</v>
      </c>
      <c r="D15" s="6">
        <f>'Besoins'!$B$2*6</f>
        <v>6</v>
      </c>
      <c r="E15" t="s">
        <v>3</v>
      </c>
    </row>
    <row r="16">
      <c r="A16">
        <v>2</v>
      </c>
      <c r="B16" t="s">
        <v>68</v>
      </c>
      <c r="C16" t="s">
        <v>57</v>
      </c>
      <c r="D16" s="6">
        <f>'Besoins'!$B$2*0.3</f>
        <v>0.3</v>
      </c>
      <c r="E16" t="s">
        <v>15</v>
      </c>
    </row>
    <row r="17">
      <c r="A17">
        <v>2</v>
      </c>
      <c r="B17" t="s">
        <v>69</v>
      </c>
      <c r="C17" t="s">
        <v>57</v>
      </c>
      <c r="D17" s="6">
        <f>'Besoins'!$B$2*0.12</f>
        <v>0.12</v>
      </c>
      <c r="E17" t="s">
        <v>15</v>
      </c>
    </row>
    <row r="18">
      <c r="A18">
        <v>2</v>
      </c>
      <c r="B18" t="s">
        <v>70</v>
      </c>
      <c r="C18" t="s">
        <v>57</v>
      </c>
      <c r="D18" s="6">
        <f>'Besoins'!$B$2*1.5</f>
        <v>1.5</v>
      </c>
      <c r="E18" t="s">
        <v>32</v>
      </c>
    </row>
    <row r="19">
      <c r="A19">
        <v>1</v>
      </c>
      <c r="B19" t="s">
        <v>71</v>
      </c>
      <c r="C19" t="s">
        <v>63</v>
      </c>
      <c r="D19" s="6">
        <f>'Besoins'!$B$2*0.85</f>
        <v>0.85</v>
      </c>
      <c r="E1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"00001003 · PAT.TARTES · référence : "&amp;Besoins!B3&amp;" "&amp;Besoins!C3&amp;" · multiplicateur réglable sur la feuille ""Besoins"""</f>
        <v>00001003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78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