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<sst xmlns="http://schemas.openxmlformats.org/spreadsheetml/2006/main" count="74" uniqueCount="74">
  <si>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</si>
  <si>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</si>
  <si>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</si>
  <si>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</si>
  <si>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</si>
  <si>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</si>
  <si>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</si>
  <si>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</si>
  <si>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</si>
  <si>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</si>
  <si>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</si>
  <si>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</si>
  <si>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</si>
  <si>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</si>
  <si>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</si>
  <si>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</si>
  <si>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</si>
  <si>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</si>
  <si>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</si>
  <si>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</si>
  <si>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</si>
  <si>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</si>
  <si>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</si>
  <si>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</si>
  <si>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</si>
  <si>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</si>
  <si>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</si>
  <si>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</si>
  <si>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</si>
  <si>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RNM0360123</t>
  </si>
  <si>
    <t>NAVET rond violet France</t>
  </si>
  <si>
    <t>Légumes</t>
  </si>
  <si>
    <t>SEL-FIN</t>
  </si>
  <si>
    <t>Sel fin de cuisine</t>
  </si>
  <si>
    <t>Sels et condiments de base</t>
  </si>
  <si>
    <t>RNMS00786</t>
  </si>
  <si>
    <t>Petits oignons blancs surgelés</t>
  </si>
  <si>
    <t>Pommes de terre surgelées</t>
  </si>
  <si>
    <t>RNMS00363</t>
  </si>
  <si>
    <t>Cuisses de canard UE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</si>
  <si>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</si>
  <si>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</si>
  <si>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</si>
  <si>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</si>
  <si>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</si>
  <si>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</si>
  <si>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</si>
  <si>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</si>
  <si>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CUISSES DE CANARD POELEES (aux navets)</t>
  </si>
  <si>
    <t>Aucune procédure rédigée pour cette fiche.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</si>
  <si>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</si>
  <si>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</si>
  <si>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</si>
  <si>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</si>
  <si>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</si>
  <si>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</si>
  <si>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</si>
  <si>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</si>
  <si>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Cuisses de canard UE</t>
  </si>
  <si>
    <t>matiere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</si>
  <si>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</si>
  <si>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</si>
  <si>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</si>
  <si>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Vin blanc sec de cuisson</t>
  </si>
  <si>
    <t xml:space="preserve">    ↳ NAVET rond violet France</t>
  </si>
  <si>
    <t xml:space="preserve">    ↳ Petits oignons blancs surgelés</t>
  </si>
  <si>
    <t xml:space="preserve">    ↳ Beurre doux 82% MG plaquette</t>
  </si>
  <si>
    <t xml:space="preserve">    ↳ Sucre poudre sac 1kg</t>
  </si>
  <si>
    <t xml:space="preserve">    ↳ Sel fin de cuisine</t>
  </si>
  <si>
    <t>Fiche technique — CUISSES DE CANARD POELEES (aux navets)</t>
  </si>
  <si>
    <t>CUISSES DE CANARD POELEES (aux navets)  GRO_CDC_097C</t>
  </si>
  <si>
    <t>↳ Fond brun de veau reconstitue (collectivite)  GRO-FOND-VEAU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</si>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</sst>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E7*2.8</f>
        <v>5.6</v>
      </c>
    </row>
    <row r="8">
      <c r="A8" t="s" s="9">
        <v>16</v>
      </c>
      <c r="B8" t="s">
        <v>17</v>
      </c>
      <c r="C8" t="s">
        <v>18</v>
      </c>
      <c r="D8" s="4">
        <v>9.75</v>
      </c>
      <c r="E8" s="6">
        <f>D8*$B$2</f>
        <v>9.75</v>
      </c>
      <c r="F8" t="s">
        <v>15</v>
      </c>
      <c r="G8" s="8">
        <f>E8*0.003</f>
        <v>0.02925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22</v>
      </c>
      <c r="G9" s="8">
        <f>E9*2.7</f>
        <v>0.675</v>
      </c>
    </row>
    <row r="10">
      <c r="A10" t="s">
        <v>23</v>
      </c>
      <c r="B10" t="s">
        <v>24</v>
      </c>
      <c r="C10" t="s">
        <v>25</v>
      </c>
      <c r="D10" s="4">
        <v>0.25</v>
      </c>
      <c r="E10" s="6">
        <f>D10*$B$2</f>
        <v>0.25</v>
      </c>
      <c r="F10" t="s">
        <v>22</v>
      </c>
      <c r="G10" s="8">
        <f>E10*0</f>
        <v>0</v>
      </c>
    </row>
    <row r="11">
      <c r="A11" t="s">
        <v>26</v>
      </c>
      <c r="B11" t="s">
        <v>27</v>
      </c>
      <c r="C11" t="s">
        <v>28</v>
      </c>
      <c r="D11" s="4">
        <v>0.75</v>
      </c>
      <c r="E11" s="6">
        <f>D11*$B$2</f>
        <v>0.75</v>
      </c>
      <c r="F11" t="s">
        <v>22</v>
      </c>
      <c r="G11" s="8">
        <f>E11*5.2</f>
        <v>3.9</v>
      </c>
    </row>
    <row r="12">
      <c r="A12" t="s">
        <v>29</v>
      </c>
      <c r="B12" t="s">
        <v>30</v>
      </c>
      <c r="C12" t="s">
        <v>31</v>
      </c>
      <c r="D12" s="4">
        <v>35</v>
      </c>
      <c r="E12" s="6">
        <f>D12*$B$2</f>
        <v>35</v>
      </c>
      <c r="F12" t="s">
        <v>22</v>
      </c>
      <c r="G12" s="8">
        <f>E12*1.5</f>
        <v>52.5</v>
      </c>
    </row>
    <row r="13">
      <c r="A13" t="s">
        <v>32</v>
      </c>
      <c r="B13" t="s">
        <v>33</v>
      </c>
      <c r="C13" t="s">
        <v>34</v>
      </c>
      <c r="D13" s="4">
        <v>0.04</v>
      </c>
      <c r="E13" s="6">
        <f>D13*$B$2</f>
        <v>0.04</v>
      </c>
      <c r="F13" t="s">
        <v>22</v>
      </c>
      <c r="G13" s="8">
        <f>E13*0.35</f>
        <v>0.014</v>
      </c>
    </row>
    <row r="14">
      <c r="A14" t="s">
        <v>35</v>
      </c>
      <c r="B14" t="s">
        <v>36</v>
      </c>
      <c r="C14" t="s">
        <v>37</v>
      </c>
      <c r="D14" s="4">
        <v>3</v>
      </c>
      <c r="E14" s="6">
        <f>D14*$B$2</f>
        <v>3</v>
      </c>
      <c r="F14" t="s">
        <v>22</v>
      </c>
      <c r="G14" s="8">
        <f>E14*3.85</f>
        <v>11.55</v>
      </c>
    </row>
    <row r="15">
      <c r="A15" t="s">
        <v>38</v>
      </c>
      <c r="B15" t="s">
        <v>39</v>
      </c>
      <c r="C15" t="s">
        <v>40</v>
      </c>
      <c r="D15" s="4">
        <v>22.5</v>
      </c>
      <c r="E15" s="6">
        <f>D15*$B$2</f>
        <v>22.5</v>
      </c>
      <c r="F15" t="s">
        <v>22</v>
      </c>
      <c r="G15" s="8">
        <f>E15*12.37</f>
        <v>278.325</v>
      </c>
    </row>
    <row r="16">
      <c r="A16"/>
      <c r="B16"/>
      <c r="C16"/>
      <c r="D16"/>
      <c r="E16"/>
      <c r="F16" t="s" s="10">
        <v>41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/>
      <c r="C2"/>
      <c r="D2" t="s">
        <v>49</v>
      </c>
      <c r="E2"/>
      <c r="F2"/>
    </row>
    <row r="3">
      <c r="A3" t="s">
        <v>50</v>
      </c>
      <c r="B3">
        <v>1</v>
      </c>
      <c r="C3" t="s">
        <v>51</v>
      </c>
      <c r="D3" t="s" s="12">
        <v>52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48</v>
      </c>
      <c r="C2" t="s">
        <v>57</v>
      </c>
      <c r="D2" s="6">
        <f>'Besoins'!$B$2*100</f>
        <v>100</v>
      </c>
      <c r="E2" t="s">
        <v>3</v>
      </c>
    </row>
    <row r="3">
      <c r="A3">
        <v>1</v>
      </c>
      <c r="B3" t="s">
        <v>58</v>
      </c>
      <c r="C3" t="s">
        <v>59</v>
      </c>
      <c r="D3" s="6">
        <f>'Besoins'!$B$2*22.5</f>
        <v>22.5</v>
      </c>
      <c r="E3" t="s">
        <v>22</v>
      </c>
    </row>
    <row r="4">
      <c r="A4">
        <v>1</v>
      </c>
      <c r="B4" t="s">
        <v>60</v>
      </c>
      <c r="C4" t="s">
        <v>57</v>
      </c>
      <c r="D4" s="6">
        <f>'Besoins'!$B$2*10</f>
        <v>10</v>
      </c>
      <c r="E4" t="s">
        <v>15</v>
      </c>
    </row>
    <row r="5">
      <c r="A5">
        <v>2</v>
      </c>
      <c r="B5" t="s">
        <v>61</v>
      </c>
      <c r="C5" t="s">
        <v>59</v>
      </c>
      <c r="D5" s="6">
        <f>'Besoins'!$B$2*9.75</f>
        <v>9.75</v>
      </c>
      <c r="E5" t="s">
        <v>15</v>
      </c>
    </row>
    <row r="6">
      <c r="A6">
        <v>2</v>
      </c>
      <c r="B6" t="s">
        <v>62</v>
      </c>
      <c r="C6" t="s">
        <v>59</v>
      </c>
      <c r="D6" s="6">
        <f>'Besoins'!$B$2*0.25</f>
        <v>0.25</v>
      </c>
      <c r="E6" t="s">
        <v>22</v>
      </c>
    </row>
    <row r="7">
      <c r="A7">
        <v>1</v>
      </c>
      <c r="B7" t="s">
        <v>63</v>
      </c>
      <c r="C7" t="s">
        <v>59</v>
      </c>
      <c r="D7" s="6">
        <f>'Besoins'!$B$2*2</f>
        <v>2</v>
      </c>
      <c r="E7" t="s">
        <v>15</v>
      </c>
    </row>
    <row r="8">
      <c r="A8">
        <v>1</v>
      </c>
      <c r="B8" t="s">
        <v>64</v>
      </c>
      <c r="C8" t="s">
        <v>59</v>
      </c>
      <c r="D8" s="6">
        <f>'Besoins'!$B$2*35</f>
        <v>35</v>
      </c>
      <c r="E8" t="s">
        <v>22</v>
      </c>
    </row>
    <row r="9">
      <c r="A9">
        <v>1</v>
      </c>
      <c r="B9" t="s">
        <v>65</v>
      </c>
      <c r="C9" t="s">
        <v>59</v>
      </c>
      <c r="D9" s="6">
        <f>'Besoins'!$B$2*3</f>
        <v>3</v>
      </c>
      <c r="E9" t="s">
        <v>22</v>
      </c>
    </row>
    <row r="10">
      <c r="A10">
        <v>1</v>
      </c>
      <c r="B10" t="s">
        <v>66</v>
      </c>
      <c r="C10" t="s">
        <v>59</v>
      </c>
      <c r="D10" s="6">
        <f>'Besoins'!$B$2*0.75</f>
        <v>0.75</v>
      </c>
      <c r="E10" t="s">
        <v>22</v>
      </c>
    </row>
    <row r="11">
      <c r="A11">
        <v>1</v>
      </c>
      <c r="B11" t="s">
        <v>67</v>
      </c>
      <c r="C11" t="s">
        <v>59</v>
      </c>
      <c r="D11" s="6">
        <f>'Besoins'!$B$2*0.25</f>
        <v>0.25</v>
      </c>
      <c r="E11" t="s">
        <v>22</v>
      </c>
    </row>
    <row r="12">
      <c r="A12">
        <v>1</v>
      </c>
      <c r="B12" t="s">
        <v>68</v>
      </c>
      <c r="C12" t="s">
        <v>59</v>
      </c>
      <c r="D12" s="6">
        <f>'Besoins'!$B$2*0.04</f>
        <v>0.04</v>
      </c>
      <c r="E12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3">
        <f>"GRO_CDC_097C · GRO.VOLAILLE · référence : "&amp;Besoins!B3&amp;" "&amp;Besoins!C3&amp;" · multiplicateur réglable sur la feuille ""Besoins"""</f>
        <v>GRO_CDC_097C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/>
      <c r="B5" t="s" s="15">
        <v>49</v>
      </c>
      <c r="C5"/>
      <c r="D5"/>
    </row>
    <row r="6">
      <c r="A6"/>
      <c r="B6"/>
      <c r="C6"/>
      <c r="D6"/>
    </row>
    <row r="7">
      <c r="A7" t="s" s="14">
        <v>71</v>
      </c>
      <c r="B7"/>
      <c r="C7"/>
      <c r="D7"/>
    </row>
    <row r="8">
      <c r="A8" t="s" s="16">
        <v>72</v>
      </c>
      <c r="B8" t="str" s="12">
        <f>"[DISSOUDRE] "&amp;Procedure!D3</f>
        <v>[DISSOUDRE] Délayer la poudre dans l'eau froide en fouettant, puis porter à ébullition en remuant régulièrement.</v>
      </c>
      <c r="C8"/>
      <c r="D8"/>
    </row>
    <row r="9">
      <c r="A9"/>
      <c r="B9"/>
      <c r="C9"/>
      <c r="D9"/>
    </row>
    <row r="10">
      <c r="A10" t="s" s="17">
        <v>73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2026-08-12T00:11:00Z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2026-08-12T00:11:00Z</dcterms:modified>
  <cp:revision>1</cp:revision>
</cp:coreProperties>
</file>