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<sst xmlns="http://schemas.openxmlformats.org/spreadsheetml/2006/main" count="60" uniqueCount="60">
  <si>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</si>
  <si>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</si>
  <si>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</si>
  <si>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</si>
  <si>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</si>
  <si>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</si>
  <si>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</si>
  <si>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</si>
  <si>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</si>
  <si>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</si>
  <si>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</si>
  <si>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</si>
  <si>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</si>
  <si>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</si>
  <si>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</si>
  <si>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</si>
  <si>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RNME101466</t>
  </si>
  <si>
    <t>Sucre poudre sac 1kg</t>
  </si>
  <si>
    <t>Pâtisserie épicerie sucrée</t>
  </si>
  <si>
    <t>kg</t>
  </si>
  <si>
    <t>DEXTROSE</t>
  </si>
  <si>
    <t>Dextrose monohydraté (glucose cristal)</t>
  </si>
  <si>
    <t>Glucoses et sucres techniques</t>
  </si>
  <si>
    <t>RNM57224434</t>
  </si>
  <si>
    <t>CRÈME ANGLAISE 1 litre</t>
  </si>
  <si>
    <t>Produits laitiers et œufs</t>
  </si>
  <si>
    <t>Total</t>
  </si>
  <si>
    <t>Recette</t>
  </si>
  <si>
    <t>#</t>
  </si>
  <si>
    <t>Verbe</t>
  </si>
  <si>
    <t>Étape</t>
  </si>
  <si>
    <t>Précision technique</t>
  </si>
  <si>
    <t>Durée</t>
  </si>
  <si>
    <t>CREME ANGLAISE CARAMELISEE</t>
  </si>
  <si>
    <t>Melanger les deux elements.</t>
  </si>
  <si>
    <t>CARAMEL LIQUIDE</t>
  </si>
  <si>
    <t>METTRE EN PLACE</t>
  </si>
  <si>
    <t>RINCER</t>
  </si>
  <si>
    <t>Préparations préliminaires - Rincer au vinaigre la russe qui servira à la cuisson du sucre. - Égoutter sans essuyer. E</t>
  </si>
  <si>
    <t>CUIRE</t>
  </si>
  <si>
    <t>Niveau</t>
  </si>
  <si>
    <t>Composant</t>
  </si>
  <si>
    <t>Type</t>
  </si>
  <si>
    <t>Quantité (× multiplicateur, voir feuille Besoins)</t>
  </si>
  <si>
    <t>recette</t>
  </si>
  <si>
    <t xml:space="preserve">    ↳ CRÈME ANGLAISE 1 litre</t>
  </si>
  <si>
    <t>matiere</t>
  </si>
  <si>
    <t xml:space="preserve">    ↳ CARAMEL LIQUIDE</t>
  </si>
  <si>
    <t xml:space="preserve">        ↳ Sucre poudre sac 1kg</t>
  </si>
  <si>
    <t xml:space="preserve">        ↳ Dextrose monohydraté (glucose cristal)</t>
  </si>
  <si>
    <t xml:space="preserve">        ↳ EAU</t>
  </si>
  <si>
    <t>Fiche technique — CREME ANGLAISE CARAMELISEE</t>
  </si>
  <si>
    <t>CREME ANGLAISE CARAMELISEE  GRO_CDC_221C</t>
  </si>
  <si>
    <t>1.</t>
  </si>
  <si>
    <t xml:space="preserve">    CARAMEL LIQUIDE</t>
  </si>
  <si>
    <t>↳ CARAMEL LIQUIDE  GRO_CDC_226</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</si>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</sst>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0.142857</v>
      </c>
      <c r="E7" s="6">
        <f>D7*$B$2</f>
        <v>0.142857</v>
      </c>
      <c r="F7" t="s">
        <v>15</v>
      </c>
      <c r="G7" s="9">
        <f>E7*0.003000003</f>
        <v>0.000429</v>
      </c>
    </row>
    <row r="8">
      <c r="A8" t="s">
        <v>16</v>
      </c>
      <c r="B8" t="s">
        <v>17</v>
      </c>
      <c r="C8" t="s">
        <v>18</v>
      </c>
      <c r="D8" s="4">
        <v>0.178571</v>
      </c>
      <c r="E8" s="6">
        <f>D8*$B$2</f>
        <v>0.178571</v>
      </c>
      <c r="F8" t="s">
        <v>19</v>
      </c>
      <c r="G8" s="9">
        <f>E8*2.70000648</f>
        <v>0.482143</v>
      </c>
    </row>
    <row r="9">
      <c r="A9" t="s">
        <v>20</v>
      </c>
      <c r="B9" t="s">
        <v>21</v>
      </c>
      <c r="C9" t="s">
        <v>22</v>
      </c>
      <c r="D9" s="4">
        <v>0.017857</v>
      </c>
      <c r="E9" s="6">
        <f>D9*$B$2</f>
        <v>0.017857</v>
      </c>
      <c r="F9" t="s">
        <v>19</v>
      </c>
      <c r="G9" s="9">
        <f>E9*1.6000128001</f>
        <v>0.028571</v>
      </c>
    </row>
    <row r="10">
      <c r="A10" t="s">
        <v>23</v>
      </c>
      <c r="B10" t="s">
        <v>24</v>
      </c>
      <c r="C10" t="s">
        <v>25</v>
      </c>
      <c r="D10" s="4">
        <v>4</v>
      </c>
      <c r="E10" s="6">
        <f>D10*$B$2</f>
        <v>4</v>
      </c>
      <c r="F10" t="s">
        <v>3</v>
      </c>
      <c r="G10" s="9">
        <f>E10*2.77</f>
        <v>11.08</v>
      </c>
    </row>
    <row r="11">
      <c r="A11"/>
      <c r="B11"/>
      <c r="C11"/>
      <c r="D11"/>
      <c r="E11"/>
      <c r="F11" t="s" s="10">
        <v>26</v>
      </c>
      <c r="G11" s="11">
        <f>SUM(G7:G10)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27</v>
      </c>
      <c r="B1" t="s" s="7">
        <v>28</v>
      </c>
      <c r="C1" t="s" s="7">
        <v>29</v>
      </c>
      <c r="D1" t="s" s="7">
        <v>30</v>
      </c>
      <c r="E1" t="s" s="7">
        <v>31</v>
      </c>
      <c r="F1" t="s" s="7">
        <v>32</v>
      </c>
    </row>
    <row r="2">
      <c r="A2" t="s">
        <v>33</v>
      </c>
      <c r="B2">
        <v>1</v>
      </c>
      <c r="C2"/>
      <c r="D2" t="s" s="12">
        <v>34</v>
      </c>
      <c r="E2" t="s" s="12"/>
      <c r="F2"/>
    </row>
    <row r="3">
      <c r="A3" t="s">
        <v>35</v>
      </c>
      <c r="B3">
        <v>1</v>
      </c>
      <c r="C3" t="s">
        <v>36</v>
      </c>
      <c r="D3" t="inlineStr" s="12">
        <is>
          <t>Mise en place du poste de travail E - Vérifier les D.L.C.,peser les denrées,sélectionner le matériel nécessaire. - Laver et désinfecter le matériel et le poste de travail en suivant les protocoles. R</t>
        </is>
      </c>
      <c r="E3" t="s" s="12"/>
      <c r="F3"/>
    </row>
    <row r="4">
      <c r="A4" t="s">
        <v>35</v>
      </c>
      <c r="B4">
        <v>2</v>
      </c>
      <c r="C4" t="s">
        <v>37</v>
      </c>
      <c r="D4" t="s" s="12">
        <v>38</v>
      </c>
      <c r="E4" t="s" s="12"/>
      <c r="F4"/>
    </row>
    <row r="5">
      <c r="A5" t="s">
        <v>35</v>
      </c>
      <c r="B5">
        <v>3</v>
      </c>
      <c r="C5" t="s">
        <v>39</v>
      </c>
      <c r="D5" t="inlineStr" s="12">
        <is>
          <t>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t>
        </is>
      </c>
      <c r="E5" t="s" s="12"/>
      <c r="F5"/>
    </row>
    <row r="6">
      <c r="A6" t="s">
        <v>35</v>
      </c>
      <c r="B6">
        <v>4</v>
      </c>
      <c r="C6"/>
      <c r="D6" t="inlineStr" s="12">
        <is>
          <t>Suggestions - Le caramel liquide est employé pour caraméliser le fond des moules,en nappage, en ajout à des crèmes,etc. - Le caramel liquide peut se conserver longtemps,mais toutefois en respectant les conditions d’hygiène qui s’imposent.</t>
        </is>
      </c>
      <c r="E6" t="s" s="12"/>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40</v>
      </c>
      <c r="B1" t="s" s="7">
        <v>41</v>
      </c>
      <c r="C1" t="s" s="7">
        <v>42</v>
      </c>
      <c r="D1" t="s" s="7">
        <v>43</v>
      </c>
      <c r="E1" t="s" s="7">
        <v>10</v>
      </c>
    </row>
    <row r="2">
      <c r="A2">
        <v>0</v>
      </c>
      <c r="B2" t="s">
        <v>33</v>
      </c>
      <c r="C2" t="s">
        <v>44</v>
      </c>
      <c r="D2" s="6">
        <f>'Besoins'!$B$2*100</f>
        <v>100</v>
      </c>
      <c r="E2" t="s">
        <v>3</v>
      </c>
    </row>
    <row r="3">
      <c r="A3">
        <v>1</v>
      </c>
      <c r="B3" t="s">
        <v>45</v>
      </c>
      <c r="C3" t="s">
        <v>46</v>
      </c>
      <c r="D3" s="6">
        <f>'Besoins'!$B$2*4</f>
        <v>4</v>
      </c>
      <c r="E3" t="s">
        <v>3</v>
      </c>
    </row>
    <row r="4">
      <c r="A4">
        <v>1</v>
      </c>
      <c r="B4" t="s">
        <v>47</v>
      </c>
      <c r="C4" t="s">
        <v>44</v>
      </c>
      <c r="D4" s="6">
        <f>'Besoins'!$B$2*0.25</f>
        <v>0.25</v>
      </c>
      <c r="E4" t="s">
        <v>19</v>
      </c>
    </row>
    <row r="5">
      <c r="A5">
        <v>2</v>
      </c>
      <c r="B5" t="s">
        <v>48</v>
      </c>
      <c r="C5" t="s">
        <v>46</v>
      </c>
      <c r="D5" s="6">
        <f>'Besoins'!$B$2*0.1785714286</f>
        <v>0.178571</v>
      </c>
      <c r="E5" t="s">
        <v>19</v>
      </c>
    </row>
    <row r="6">
      <c r="A6">
        <v>2</v>
      </c>
      <c r="B6" t="s">
        <v>49</v>
      </c>
      <c r="C6" t="s">
        <v>46</v>
      </c>
      <c r="D6" s="6">
        <f>'Besoins'!$B$2*0.0178571429</f>
        <v>0.017857</v>
      </c>
      <c r="E6" t="s">
        <v>19</v>
      </c>
    </row>
    <row r="7">
      <c r="A7">
        <v>2</v>
      </c>
      <c r="B7" t="s">
        <v>50</v>
      </c>
      <c r="C7" t="s">
        <v>46</v>
      </c>
      <c r="D7" s="6">
        <f>'Besoins'!$B$2*0.0714285714</f>
        <v>0.071429</v>
      </c>
      <c r="E7" t="s">
        <v>15</v>
      </c>
    </row>
    <row r="8">
      <c r="A8">
        <v>2</v>
      </c>
      <c r="B8" t="s">
        <v>50</v>
      </c>
      <c r="C8" t="s">
        <v>46</v>
      </c>
      <c r="D8" s="6">
        <f>'Besoins'!$B$2*0.0714285714</f>
        <v>0.071429</v>
      </c>
      <c r="E8"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 min="3" max="3" width="14" customWidth="1"/>
    <col min="4" max="4" width="10" customWidth="1"/>
  </cols>
  <sheetData>
    <row r="1" customHeight="1" ht="24">
      <c r="A1" t="s" s="2">
        <v>51</v>
      </c>
      <c r="B1"/>
      <c r="C1"/>
      <c r="D1"/>
    </row>
    <row r="2">
      <c r="A2" t="str" s="13">
        <f>"GRO_CDC_221C · GRO.DESSERTS · référence : "&amp;Besoins!B3&amp;" "&amp;Besoins!C3&amp;" · multiplicateur réglable sur la feuille ""Besoins"""</f>
        <v>GRO_CDC_221C · GRO.DESSERTS · référence : 100 pc · multiplicateur réglable sur la feuille </v>
      </c>
      <c r="B2"/>
      <c r="C2"/>
      <c r="D2"/>
    </row>
    <row r="3">
      <c r="A3"/>
      <c r="B3"/>
      <c r="C3"/>
      <c r="D3"/>
    </row>
    <row r="4">
      <c r="A4" t="s" s="14">
        <v>52</v>
      </c>
      <c r="B4"/>
      <c r="C4"/>
      <c r="D4"/>
    </row>
    <row r="5">
      <c r="A5" t="s" s="15">
        <v>53</v>
      </c>
      <c r="B5" t="str" s="12">
        <f>Procedure!D2</f>
        <v>Melanger les deux elements.</v>
      </c>
      <c r="C5"/>
      <c r="D5"/>
    </row>
    <row r="6">
      <c r="A6"/>
      <c r="B6" t="str">
        <f>Besoins!B10</f>
        <v>CRÈME ANGLAISE 1 litre</v>
      </c>
      <c r="C6" s="6">
        <f>Besoins!E10</f>
        <v>4</v>
      </c>
      <c r="D6" t="str">
        <f>Besoins!F10</f>
        <v>pc</v>
      </c>
    </row>
    <row r="7">
      <c r="A7"/>
      <c r="B7" t="s">
        <v>54</v>
      </c>
      <c r="C7" s="6">
        <f>'Besoins'!$B$2*0.25</f>
        <v>0.25</v>
      </c>
      <c r="D7" t="s">
        <v>19</v>
      </c>
    </row>
    <row r="8">
      <c r="A8"/>
      <c r="B8"/>
      <c r="C8"/>
      <c r="D8"/>
    </row>
    <row r="9">
      <c r="A9" t="s" s="14">
        <v>55</v>
      </c>
      <c r="B9"/>
      <c r="C9"/>
      <c r="D9"/>
    </row>
    <row r="10">
      <c r="A10" t="s" s="15">
        <v>53</v>
      </c>
      <c r="B10" t="str" s="12">
        <f>"[METTRE EN PLACE] "&amp;Procedure!D3</f>
        <v>[METTRE EN PLACE] Mise en place du poste de travail E - Vérifier les D.L.C.,peser les denrées,sélectionner le matériel nécessaire. - Laver et désinfecter le matériel et le poste de travail en suivant les protocoles. R</v>
      </c>
      <c r="C10"/>
      <c r="D10"/>
    </row>
    <row r="11">
      <c r="A11" t="s" s="15">
        <v>56</v>
      </c>
      <c r="B11" t="str" s="12">
        <f>"[RINCER] "&amp;Procedure!D4</f>
        <v>[RINCER] Préparations préliminaires - Rincer au vinaigre la russe qui servira à la cuisson du sucre. - Égoutter sans essuyer. E</v>
      </c>
      <c r="C11"/>
      <c r="D11"/>
    </row>
    <row r="12">
      <c r="A12" t="s" s="15">
        <v>57</v>
      </c>
      <c r="B12" t="str" s="12">
        <f>"[CUIRE] "&amp;Procedure!D5</f>
        <v>[CUIRE] 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v>
      </c>
      <c r="C12"/>
      <c r="D12"/>
    </row>
    <row r="13">
      <c r="A13" t="s" s="15">
        <v>58</v>
      </c>
      <c r="B13" t="str" s="12">
        <f>Procedure!D6</f>
        <v>Suggestions - Le caramel liquide est employé pour caraméliser le fond des moules,en nappage, en ajout à des crèmes,etc. - Le caramel liquide peut se conserver longtemps,mais toutefois en respectant les conditions d’hygiène qui s’imposent.</v>
      </c>
      <c r="C13"/>
      <c r="D13"/>
    </row>
    <row r="14">
      <c r="A14"/>
      <c r="B14"/>
      <c r="C14"/>
      <c r="D14"/>
    </row>
    <row r="15">
      <c r="A15" t="s" s="16">
        <v>59</v>
      </c>
      <c r="B15"/>
      <c r="C15"/>
      <c r="D15"/>
    </row>
  </sheetData>
  <sheetProtection sheet="1"/>
  <mergeCells count="10">
    <mergeCell ref="A1:D1"/>
    <mergeCell ref="A2:D2"/>
    <mergeCell ref="A4:D4"/>
    <mergeCell ref="B5:D5"/>
    <mergeCell ref="A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2026-08-13T10:20:27Z</dcterms:created>
  <dc:title>CREME ANGLAISE CARAMELISEE</dc:title>
  <dc:subject/>
  <dc:creator>CUIS.web</dc:creator>
  <cp:lastModifiedBy/>
  <cp:keywords/>
  <dc:description>Export automatique — moteur récursif d'origine : Bernard Vandendaele</dc:description>
  <cp:category/>
  <dc:language>en-US</dc:language>
  <dcterms:modified xsi:type="dcterms:W3CDTF">2026-08-13T10:20:27Z</dcterms:modified>
  <cp:revision>1</cp:revision>
</cp:coreProperties>
</file>