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<sst xmlns="http://schemas.openxmlformats.org/spreadsheetml/2006/main" count="68" uniqueCount="68">
  <si>
    <t>Besoins matière</t>
  </si>
  <si>
    <t>Multiplicateur souhaité</t>
  </si>
  <si>
    <t>Quantité de référence</t>
  </si>
  <si>
    <t>pc</t>
  </si>
  <si>
    <t>Quantité obtenue</t>
  </si>
  <si>
    <t>Code</t>
  </si>
  <si>
    <t>Matière première</t>
  </si>
  <si>
    <t>Classe</t>
  </si>
  <si>
    <t>Base (×1, modifiable)</t>
  </si>
  <si>
    <t>Quantité</t>
  </si>
  <si>
    <t>Unité</t>
  </si>
  <si>
    <t>Coût</t>
  </si>
  <si>
    <t>EPI-PIMENT-CAYE</t>
  </si>
  <si>
    <t>Piment de Cayenne</t>
  </si>
  <si>
    <t>Épices en poudre et graines</t>
  </si>
  <si>
    <t>kg</t>
  </si>
  <si>
    <t>EPI-POIVRE-NOIR</t>
  </si>
  <si>
    <t>Poivre noir moulu</t>
  </si>
  <si>
    <t>RNME101411</t>
  </si>
  <si>
    <t>Moutarde de Dijon seau 5kg</t>
  </si>
  <si>
    <t>Assaisonnements et corps gras</t>
  </si>
  <si>
    <t>RNME101418</t>
  </si>
  <si>
    <t>Vinaigre d'alcool blanc 1,5L</t>
  </si>
  <si>
    <t>u</t>
  </si>
  <si>
    <t>HUI-TOURNESOL</t>
  </si>
  <si>
    <t>Huile de tournesol raffinée vrac</t>
  </si>
  <si>
    <t>Huiles végétales</t>
  </si>
  <si>
    <t>lt</t>
  </si>
  <si>
    <t>MIEL-TOURNESOL</t>
  </si>
  <si>
    <t>Miel de tournesol cristallisé</t>
  </si>
  <si>
    <t>Miels et produits de la ruche</t>
  </si>
  <si>
    <t>OVO-JAUNE-LIQ</t>
  </si>
  <si>
    <t>Jaune d'oeuf liquide pasteurisé</t>
  </si>
  <si>
    <t>Ovoproduits</t>
  </si>
  <si>
    <t>SEL-FIN</t>
  </si>
  <si>
    <t>Sel fin de cuisine</t>
  </si>
  <si>
    <t>Sels et condiments de base</t>
  </si>
  <si>
    <t>Total</t>
  </si>
  <si>
    <t>Recette</t>
  </si>
  <si>
    <t>#</t>
  </si>
  <si>
    <t>Verbe</t>
  </si>
  <si>
    <t>Étape</t>
  </si>
  <si>
    <t>Précision technique</t>
  </si>
  <si>
    <t>Durée</t>
  </si>
  <si>
    <t>SAUCE MAYONNAISE AU MIEL</t>
  </si>
  <si>
    <t>Comme la sauce mayonnaise de base. Mélanger le miel aux éléments du départ.</t>
  </si>
  <si>
    <t>SAUCE MAYONNAISE</t>
  </si>
  <si>
    <t>Niveau</t>
  </si>
  <si>
    <t>Composant</t>
  </si>
  <si>
    <t>Type</t>
  </si>
  <si>
    <t>Quantité (× multiplicateur, voir feuille Besoins)</t>
  </si>
  <si>
    <t>recette</t>
  </si>
  <si>
    <t xml:space="preserve">    ↳ SAUCE MAYONNAISE</t>
  </si>
  <si>
    <t xml:space="preserve">        ↳ Huile de tournesol raffinée vrac</t>
  </si>
  <si>
    <t>matiere</t>
  </si>
  <si>
    <t xml:space="preserve">        ↳ Vinaigre d'alcool blanc 1,5L</t>
  </si>
  <si>
    <t xml:space="preserve">        ↳ Sel fin de cuisine</t>
  </si>
  <si>
    <t xml:space="preserve">        ↳ Poivre noir moulu</t>
  </si>
  <si>
    <t xml:space="preserve">        ↳ Piment de Cayenne</t>
  </si>
  <si>
    <t xml:space="preserve">        ↳ Moutarde de Dijon seau 5kg</t>
  </si>
  <si>
    <t xml:space="preserve">        ↳ Jaune d'oeuf liquide pasteurisé</t>
  </si>
  <si>
    <t xml:space="preserve">    ↳ Miel de tournesol cristallisé</t>
  </si>
  <si>
    <t>Fiche technique — SAUCE MAYONNAISE AU MIEL</t>
  </si>
  <si>
    <t>SAUCE MAYONNAISE AU MIEL  GRO_CDC_203B</t>
  </si>
  <si>
    <t>1.</t>
  </si>
  <si>
    <t xml:space="preserve">    SAUCE MAYONNAISE</t>
  </si>
  <si>
    <t>↳ SAUCE MAYONNAISE  GRO_CDC_203A</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</si>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</sst>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6">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5"/>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v>12</v>
      </c>
      <c r="B7" t="s">
        <v>13</v>
      </c>
      <c r="C7" t="s">
        <v>14</v>
      </c>
      <c r="D7" s="4">
        <v>0.001</v>
      </c>
      <c r="E7" s="6">
        <f>D7*$B$2</f>
        <v>0.001</v>
      </c>
      <c r="F7" t="s">
        <v>15</v>
      </c>
      <c r="G7" s="8">
        <f>E7*9.8</f>
        <v>0.0098</v>
      </c>
    </row>
    <row r="8">
      <c r="A8" t="s">
        <v>16</v>
      </c>
      <c r="B8" t="s">
        <v>17</v>
      </c>
      <c r="C8" t="s">
        <v>14</v>
      </c>
      <c r="D8" s="4">
        <v>0.006</v>
      </c>
      <c r="E8" s="6">
        <f>D8*$B$2</f>
        <v>0.006</v>
      </c>
      <c r="F8" t="s">
        <v>15</v>
      </c>
      <c r="G8" s="8">
        <f>E8*12.5</f>
        <v>0.075</v>
      </c>
    </row>
    <row r="9">
      <c r="A9" t="s">
        <v>18</v>
      </c>
      <c r="B9" t="s">
        <v>19</v>
      </c>
      <c r="C9" t="s">
        <v>20</v>
      </c>
      <c r="D9" s="4">
        <v>0.09</v>
      </c>
      <c r="E9" s="6">
        <f>D9*$B$2</f>
        <v>0.09</v>
      </c>
      <c r="F9" t="s">
        <v>15</v>
      </c>
      <c r="G9" s="8">
        <f>E9*3.71</f>
        <v>0.3339</v>
      </c>
    </row>
    <row r="10">
      <c r="A10" t="s">
        <v>21</v>
      </c>
      <c r="B10" t="s">
        <v>22</v>
      </c>
      <c r="C10" t="s">
        <v>20</v>
      </c>
      <c r="D10" s="4">
        <v>0.3</v>
      </c>
      <c r="E10" s="6">
        <f>D10*$B$2</f>
        <v>0.3</v>
      </c>
      <c r="F10" t="s">
        <v>23</v>
      </c>
      <c r="G10" s="8">
        <f>E10*1.56</f>
        <v>0.468</v>
      </c>
    </row>
    <row r="11">
      <c r="A11" t="s">
        <v>24</v>
      </c>
      <c r="B11" t="s">
        <v>25</v>
      </c>
      <c r="C11" t="s">
        <v>26</v>
      </c>
      <c r="D11" s="4">
        <v>3</v>
      </c>
      <c r="E11" s="6">
        <f>D11*$B$2</f>
        <v>3</v>
      </c>
      <c r="F11" t="s">
        <v>27</v>
      </c>
      <c r="G11" s="8">
        <f>E11*1.05</f>
        <v>3.15</v>
      </c>
    </row>
    <row r="12">
      <c r="A12" t="s">
        <v>28</v>
      </c>
      <c r="B12" t="s">
        <v>29</v>
      </c>
      <c r="C12" t="s">
        <v>30</v>
      </c>
      <c r="D12" s="4">
        <v>0.4</v>
      </c>
      <c r="E12" s="6">
        <f>D12*$B$2</f>
        <v>0.4</v>
      </c>
      <c r="F12" t="s">
        <v>15</v>
      </c>
      <c r="G12" s="8">
        <f>E12*6.5</f>
        <v>2.6</v>
      </c>
    </row>
    <row r="13">
      <c r="A13" t="s">
        <v>31</v>
      </c>
      <c r="B13" t="s">
        <v>32</v>
      </c>
      <c r="C13" t="s">
        <v>33</v>
      </c>
      <c r="D13" s="4">
        <v>0.25</v>
      </c>
      <c r="E13" s="6">
        <f>D13*$B$2</f>
        <v>0.25</v>
      </c>
      <c r="F13" t="s">
        <v>15</v>
      </c>
      <c r="G13" s="8">
        <f>E13*5.8</f>
        <v>1.45</v>
      </c>
    </row>
    <row r="14">
      <c r="A14" t="s">
        <v>34</v>
      </c>
      <c r="B14" t="s">
        <v>35</v>
      </c>
      <c r="C14" t="s">
        <v>36</v>
      </c>
      <c r="D14" s="4">
        <v>0.015</v>
      </c>
      <c r="E14" s="6">
        <f>D14*$B$2</f>
        <v>0.015</v>
      </c>
      <c r="F14" t="s">
        <v>15</v>
      </c>
      <c r="G14" s="8">
        <f>E14*0.35</f>
        <v>0.00525</v>
      </c>
    </row>
    <row r="15">
      <c r="A15"/>
      <c r="B15"/>
      <c r="C15"/>
      <c r="D15"/>
      <c r="E15"/>
      <c r="F15" t="s" s="9">
        <v>37</v>
      </c>
      <c r="G15" s="10">
        <f>SUM(G7:G14)</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3"/>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38</v>
      </c>
      <c r="B1" t="s" s="7">
        <v>39</v>
      </c>
      <c r="C1" t="s" s="7">
        <v>40</v>
      </c>
      <c r="D1" t="s" s="7">
        <v>41</v>
      </c>
      <c r="E1" t="s" s="7">
        <v>42</v>
      </c>
      <c r="F1" t="s" s="7">
        <v>43</v>
      </c>
    </row>
    <row r="2">
      <c r="A2" t="s">
        <v>44</v>
      </c>
      <c r="B2">
        <v>1</v>
      </c>
      <c r="C2"/>
      <c r="D2" t="s" s="11">
        <v>45</v>
      </c>
      <c r="E2" t="s" s="11"/>
      <c r="F2"/>
    </row>
    <row r="3">
      <c r="A3" t="s">
        <v>46</v>
      </c>
      <c r="B3">
        <v>1</v>
      </c>
      <c r="C3"/>
      <c r="D3" t="inlineStr" s="11">
        <is>
          <t>Dans la cuve du batteur, au fouet, mélanger la moutarde, le sel, le poivre, le poivre de Cayenne, les jaunes d'œufs pasteurisés et un quart du volume du vinaigre. En deuxième vitesse, incorporer l'huile en filet régulier. En fin de montage de la mayonnaise, ajouter le reste du vinaigre. En troisième vitesse, serrer la mayonnaise pendant 2 minutes. Vérifier l'assaisonnement et la consistance de la sauce.</t>
        </is>
      </c>
      <c r="E3" t="s" s="11"/>
      <c r="F3"/>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1"/>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47</v>
      </c>
      <c r="B1" t="s" s="7">
        <v>48</v>
      </c>
      <c r="C1" t="s" s="7">
        <v>49</v>
      </c>
      <c r="D1" t="s" s="7">
        <v>50</v>
      </c>
      <c r="E1" t="s" s="7">
        <v>10</v>
      </c>
    </row>
    <row r="2">
      <c r="A2">
        <v>0</v>
      </c>
      <c r="B2" t="s">
        <v>44</v>
      </c>
      <c r="C2" t="s">
        <v>51</v>
      </c>
      <c r="D2" s="6">
        <f>'Besoins'!$B$2*100</f>
        <v>100</v>
      </c>
      <c r="E2" t="s">
        <v>3</v>
      </c>
    </row>
    <row r="3">
      <c r="A3">
        <v>1</v>
      </c>
      <c r="B3" t="s">
        <v>52</v>
      </c>
      <c r="C3" t="s">
        <v>51</v>
      </c>
      <c r="D3" s="6">
        <f>'Besoins'!$B$2*100</f>
        <v>100</v>
      </c>
      <c r="E3" t="s">
        <v>3</v>
      </c>
    </row>
    <row r="4">
      <c r="A4">
        <v>2</v>
      </c>
      <c r="B4" t="s">
        <v>53</v>
      </c>
      <c r="C4" t="s">
        <v>54</v>
      </c>
      <c r="D4" s="6">
        <f>'Besoins'!$B$2*3</f>
        <v>3</v>
      </c>
      <c r="E4" t="s">
        <v>27</v>
      </c>
    </row>
    <row r="5">
      <c r="A5">
        <v>2</v>
      </c>
      <c r="B5" t="s">
        <v>55</v>
      </c>
      <c r="C5" t="s">
        <v>54</v>
      </c>
      <c r="D5" s="6">
        <f>'Besoins'!$B$2*0.3</f>
        <v>0.3</v>
      </c>
      <c r="E5" t="s">
        <v>27</v>
      </c>
    </row>
    <row r="6">
      <c r="A6">
        <v>2</v>
      </c>
      <c r="B6" t="s">
        <v>56</v>
      </c>
      <c r="C6" t="s">
        <v>54</v>
      </c>
      <c r="D6" s="6">
        <f>'Besoins'!$B$2*0.015</f>
        <v>0.015</v>
      </c>
      <c r="E6" t="s">
        <v>15</v>
      </c>
    </row>
    <row r="7">
      <c r="A7">
        <v>2</v>
      </c>
      <c r="B7" t="s">
        <v>57</v>
      </c>
      <c r="C7" t="s">
        <v>54</v>
      </c>
      <c r="D7" s="6">
        <f>'Besoins'!$B$2*0.006</f>
        <v>0.006</v>
      </c>
      <c r="E7" t="s">
        <v>15</v>
      </c>
    </row>
    <row r="8">
      <c r="A8">
        <v>2</v>
      </c>
      <c r="B8" t="s">
        <v>58</v>
      </c>
      <c r="C8" t="s">
        <v>54</v>
      </c>
      <c r="D8" s="6">
        <f>'Besoins'!$B$2*0.001</f>
        <v>0.001</v>
      </c>
      <c r="E8" t="s">
        <v>15</v>
      </c>
    </row>
    <row r="9">
      <c r="A9">
        <v>2</v>
      </c>
      <c r="B9" t="s">
        <v>59</v>
      </c>
      <c r="C9" t="s">
        <v>54</v>
      </c>
      <c r="D9" s="6">
        <f>'Besoins'!$B$2*0.09</f>
        <v>0.09</v>
      </c>
      <c r="E9" t="s">
        <v>15</v>
      </c>
    </row>
    <row r="10">
      <c r="A10">
        <v>2</v>
      </c>
      <c r="B10" t="s">
        <v>60</v>
      </c>
      <c r="C10" t="s">
        <v>54</v>
      </c>
      <c r="D10" s="6">
        <f>'Besoins'!$B$2*0.25</f>
        <v>0.25</v>
      </c>
      <c r="E10" t="s">
        <v>15</v>
      </c>
    </row>
    <row r="11">
      <c r="A11">
        <v>1</v>
      </c>
      <c r="B11" t="s">
        <v>61</v>
      </c>
      <c r="C11" t="s">
        <v>54</v>
      </c>
      <c r="D11" s="6">
        <f>'Besoins'!$B$2*0.4</f>
        <v>0.4</v>
      </c>
      <c r="E11" t="s">
        <v>15</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9"/>
  <cols>
    <col min="1" max="1" width="22" customWidth="1"/>
    <col min="2" max="2" width="52" customWidth="1"/>
    <col min="3" max="3" width="14" customWidth="1"/>
    <col min="4" max="4" width="10" customWidth="1"/>
  </cols>
  <sheetData>
    <row r="1" customHeight="1" ht="24">
      <c r="A1" t="s" s="2">
        <v>62</v>
      </c>
      <c r="B1"/>
      <c r="C1"/>
      <c r="D1"/>
    </row>
    <row r="2">
      <c r="A2" t="str" s="12">
        <f>"GRO_CDC_203B · GRO.SAUCES · référence : "&amp;Besoins!B3&amp;" "&amp;Besoins!C3&amp;" · multiplicateur réglable sur la feuille ""Besoins"""</f>
        <v>GRO_CDC_203B · GRO.SAUCES · référence : 100 pc · multiplicateur réglable sur la feuille </v>
      </c>
      <c r="B2"/>
      <c r="C2"/>
      <c r="D2"/>
    </row>
    <row r="3">
      <c r="A3"/>
      <c r="B3"/>
      <c r="C3"/>
      <c r="D3"/>
    </row>
    <row r="4">
      <c r="A4" t="s" s="13">
        <v>63</v>
      </c>
      <c r="B4"/>
      <c r="C4"/>
      <c r="D4"/>
    </row>
    <row r="5">
      <c r="A5" t="s" s="14">
        <v>64</v>
      </c>
      <c r="B5" t="str" s="11">
        <f>Procedure!D2</f>
        <v>Comme la sauce mayonnaise de base. Mélanger le miel aux éléments du départ.</v>
      </c>
      <c r="C5"/>
      <c r="D5"/>
    </row>
    <row r="6">
      <c r="A6"/>
      <c r="B6" t="s">
        <v>65</v>
      </c>
      <c r="C6" s="6">
        <f>'Besoins'!$B$2*100</f>
        <v>100</v>
      </c>
      <c r="D6" t="s">
        <v>3</v>
      </c>
    </row>
    <row r="7">
      <c r="A7"/>
      <c r="B7" t="str">
        <f>Besoins!B12</f>
        <v>Miel de tournesol cristallisé</v>
      </c>
      <c r="C7" s="6">
        <f>Besoins!E12</f>
        <v>0.4</v>
      </c>
      <c r="D7" t="str">
        <f>Besoins!F12</f>
        <v>kg</v>
      </c>
    </row>
    <row r="8">
      <c r="A8"/>
      <c r="B8"/>
      <c r="C8"/>
      <c r="D8"/>
    </row>
    <row r="9">
      <c r="A9" t="s" s="13">
        <v>66</v>
      </c>
      <c r="B9"/>
      <c r="C9"/>
      <c r="D9"/>
    </row>
    <row r="10">
      <c r="A10" t="s" s="14">
        <v>64</v>
      </c>
      <c r="B10" t="str" s="11">
        <f>Procedure!D3</f>
        <v>Dans la cuve du batteur, au fouet, mélanger la moutarde, le sel, le poivre, le poivre de Cayenne, les jaunes d'œufs pasteurisés et un quart du volume du vinaigre. En deuxième vitesse, incorporer l'huile en filet régulier. En fin de montage de la mayonnaise, ajouter le reste du vinaigre. En troisième vitesse, serrer la mayonnaise pendant 2 minutes. Vérifier l'assaisonnement et la consistance de la sauce.</v>
      </c>
      <c r="C10"/>
      <c r="D10"/>
    </row>
    <row r="11">
      <c r="A11"/>
      <c r="B11" t="str">
        <f>Besoins!B11</f>
        <v>Huile de tournesol raffinée vrac</v>
      </c>
      <c r="C11" s="6">
        <f>Besoins!E11</f>
        <v>3</v>
      </c>
      <c r="D11" t="str">
        <f>Besoins!F11</f>
        <v>lt</v>
      </c>
    </row>
    <row r="12">
      <c r="A12"/>
      <c r="B12" t="str">
        <f>Besoins!B10</f>
        <v>Vinaigre d'alcool blanc 1,5L</v>
      </c>
      <c r="C12" s="6">
        <f>Besoins!E10</f>
        <v>0.3</v>
      </c>
      <c r="D12" t="str">
        <f>Besoins!F10</f>
        <v>lt</v>
      </c>
    </row>
    <row r="13">
      <c r="A13"/>
      <c r="B13" t="str">
        <f>Besoins!B14</f>
        <v>Sel fin de cuisine</v>
      </c>
      <c r="C13" s="6">
        <f>Besoins!E14</f>
        <v>0.015</v>
      </c>
      <c r="D13" t="str">
        <f>Besoins!F14</f>
        <v>kg</v>
      </c>
    </row>
    <row r="14">
      <c r="A14"/>
      <c r="B14" t="str">
        <f>Besoins!B8</f>
        <v>Poivre noir moulu</v>
      </c>
      <c r="C14" s="6">
        <f>Besoins!E8</f>
        <v>0.006</v>
      </c>
      <c r="D14" t="str">
        <f>Besoins!F8</f>
        <v>kg</v>
      </c>
    </row>
    <row r="15">
      <c r="A15"/>
      <c r="B15" t="str">
        <f>Besoins!B7</f>
        <v>Piment de Cayenne</v>
      </c>
      <c r="C15" s="6">
        <f>Besoins!E7</f>
        <v>0.001</v>
      </c>
      <c r="D15" t="str">
        <f>Besoins!F7</f>
        <v>kg</v>
      </c>
    </row>
    <row r="16">
      <c r="A16"/>
      <c r="B16" t="str">
        <f>Besoins!B9</f>
        <v>Moutarde de Dijon seau 5kg</v>
      </c>
      <c r="C16" s="6">
        <f>Besoins!E9</f>
        <v>0.09</v>
      </c>
      <c r="D16" t="str">
        <f>Besoins!F9</f>
        <v>kg</v>
      </c>
    </row>
    <row r="17">
      <c r="A17"/>
      <c r="B17" t="str">
        <f>Besoins!B13</f>
        <v>Jaune d'oeuf liquide pasteurisé</v>
      </c>
      <c r="C17" s="6">
        <f>Besoins!E13</f>
        <v>0.25</v>
      </c>
      <c r="D17" t="str">
        <f>Besoins!F13</f>
        <v>kg</v>
      </c>
    </row>
    <row r="18">
      <c r="A18"/>
      <c r="B18"/>
      <c r="C18"/>
      <c r="D18"/>
    </row>
    <row r="19">
      <c r="A19" t="s" s="15">
        <v>67</v>
      </c>
      <c r="B19"/>
      <c r="C19"/>
      <c r="D19"/>
    </row>
  </sheetData>
  <sheetProtection sheet="1"/>
  <mergeCells count="7">
    <mergeCell ref="A1:D1"/>
    <mergeCell ref="A2:D2"/>
    <mergeCell ref="A4:D4"/>
    <mergeCell ref="B5:D5"/>
    <mergeCell ref="A9:D9"/>
    <mergeCell ref="B10:D10"/>
    <mergeCell ref="A19:D19"/>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2026-08-12T06:57:32Z</dcterms:created>
  <dc:title>SAUCE MAYONNAISE AU MIEL</dc:title>
  <dc:subject/>
  <dc:creator>CUIS.web</dc:creator>
  <cp:lastModifiedBy/>
  <cp:keywords/>
  <dc:description>Export automatique — moteur récursif d'origine : Bernard Vandendaele</dc:description>
  <cp:category/>
  <dc:language>en-US</dc:language>
  <dcterms:modified xsi:type="dcterms:W3CDTF">2026-08-12T06:57:32Z</dcterms:modified>
  <cp:revision>1</cp:revision>
</cp:coreProperties>
</file>