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<sst xmlns="http://schemas.openxmlformats.org/spreadsheetml/2006/main" count="66" uniqueCount="66">
  <si>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</si>
  <si>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</si>
  <si>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</si>
  <si>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</si>
  <si>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</si>
  <si>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</si>
  <si>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</si>
  <si>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</si>
  <si>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</si>
  <si>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</si>
  <si>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</si>
  <si>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</si>
  <si>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EPI-POIVRE-NOIR</t>
  </si>
  <si>
    <t>Poivre noir moulu</t>
  </si>
  <si>
    <t>Épices en poudre et graines</t>
  </si>
  <si>
    <t>kg</t>
  </si>
  <si>
    <t>BEU-DOUX</t>
  </si>
  <si>
    <t>Beurre doux 82% MG plaquette</t>
  </si>
  <si>
    <t>Beurres et margarines</t>
  </si>
  <si>
    <t>RNM0020160</t>
  </si>
  <si>
    <t>CERFEUIL France botte</t>
  </si>
  <si>
    <t>Légumes</t>
  </si>
  <si>
    <t>bte</t>
  </si>
  <si>
    <t>RNM1920160</t>
  </si>
  <si>
    <t>CIBOULETTE France botte</t>
  </si>
  <si>
    <t>00002032</t>
  </si>
  <si>
    <t>citronnelle</t>
  </si>
  <si>
    <t>RNM1940160</t>
  </si>
  <si>
    <t>ESTRAGON France botte</t>
  </si>
  <si>
    <t>RNM4G100920</t>
  </si>
  <si>
    <t>Échalotes émincées 4G</t>
  </si>
  <si>
    <t>Légumes 4ème et 5ème gamme</t>
  </si>
  <si>
    <t>SEL-FIN</t>
  </si>
  <si>
    <t>Sel fin de cuisine</t>
  </si>
  <si>
    <t>Sels et condiments de base</t>
  </si>
  <si>
    <t>RNMS00811</t>
  </si>
  <si>
    <t>Persil haché IQF</t>
  </si>
  <si>
    <t>Légumes surgelés</t>
  </si>
  <si>
    <t>Total</t>
  </si>
  <si>
    <t>Recette</t>
  </si>
  <si>
    <t>#</t>
  </si>
  <si>
    <t>Verbe</t>
  </si>
  <si>
    <t>Étape</t>
  </si>
  <si>
    <t>Précision technique</t>
  </si>
  <si>
    <t>Durée</t>
  </si>
  <si>
    <t>BEURRE VERT</t>
  </si>
  <si>
    <t>Blanchiment préalable des échalotes, particularité de ce beurre par rapport aux autres</t>
  </si>
  <si>
    <t>Niveau</t>
  </si>
  <si>
    <t>Composant</t>
  </si>
  <si>
    <t>Type</t>
  </si>
  <si>
    <t>Quantité (× multiplicateur, voir feuille Besoins)</t>
  </si>
  <si>
    <t>recette</t>
  </si>
  <si>
    <t xml:space="preserve">    ↳ Beurre doux 82% MG plaquette</t>
  </si>
  <si>
    <t>matiere</t>
  </si>
  <si>
    <t xml:space="preserve">    ↳ Persil haché IQF</t>
  </si>
  <si>
    <t xml:space="preserve">    ↳ CIBOULETTE France botte</t>
  </si>
  <si>
    <t xml:space="preserve">    ↳ ESTRAGON France botte</t>
  </si>
  <si>
    <t xml:space="preserve">    ↳ CERFEUIL France botte</t>
  </si>
  <si>
    <t xml:space="preserve">    ↳ citronnelle</t>
  </si>
  <si>
    <t xml:space="preserve">    ↳ Échalotes émincées 4G</t>
  </si>
  <si>
    <t xml:space="preserve">    ↳ Sel fin de cuisine</t>
  </si>
  <si>
    <t xml:space="preserve">    ↳ Poivre noir moulu</t>
  </si>
  <si>
    <t>Fiche technique — BEURRE VERT</t>
  </si>
  <si>
    <t>BEURRE VERT  GRO_CDC_208E</t>
  </si>
  <si>
    <t>1.</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</si>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</sst>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0.01</v>
      </c>
      <c r="E7" s="6">
        <f>D7*$B$2</f>
        <v>0.01</v>
      </c>
      <c r="F7" t="s">
        <v>15</v>
      </c>
      <c r="G7" s="8">
        <f>E7*12.5</f>
        <v>0.125</v>
      </c>
    </row>
    <row r="8">
      <c r="A8" t="s">
        <v>16</v>
      </c>
      <c r="B8" t="s">
        <v>17</v>
      </c>
      <c r="C8" t="s">
        <v>18</v>
      </c>
      <c r="D8" s="4">
        <v>2.5</v>
      </c>
      <c r="E8" s="6">
        <f>D8*$B$2</f>
        <v>2.5</v>
      </c>
      <c r="F8" t="s">
        <v>15</v>
      </c>
      <c r="G8" s="8">
        <f>E8*5.2</f>
        <v>13</v>
      </c>
    </row>
    <row r="9">
      <c r="A9" t="s">
        <v>19</v>
      </c>
      <c r="B9" t="s">
        <v>20</v>
      </c>
      <c r="C9" t="s">
        <v>21</v>
      </c>
      <c r="D9" s="4">
        <v>0.1</v>
      </c>
      <c r="E9" s="6">
        <f>D9*$B$2</f>
        <v>0.1</v>
      </c>
      <c r="F9" t="s">
        <v>22</v>
      </c>
      <c r="G9" s="8">
        <f>E9*6</f>
        <v>0.6</v>
      </c>
    </row>
    <row r="10">
      <c r="A10" t="s">
        <v>23</v>
      </c>
      <c r="B10" t="s">
        <v>24</v>
      </c>
      <c r="C10" t="s">
        <v>21</v>
      </c>
      <c r="D10" s="4">
        <v>0.1</v>
      </c>
      <c r="E10" s="6">
        <f>D10*$B$2</f>
        <v>0.1</v>
      </c>
      <c r="F10" t="s">
        <v>22</v>
      </c>
      <c r="G10" s="8">
        <f>E10*4.5</f>
        <v>0.45</v>
      </c>
    </row>
    <row r="11">
      <c r="A11" t="s" s="9">
        <v>25</v>
      </c>
      <c r="B11" t="s">
        <v>26</v>
      </c>
      <c r="C11" t="s">
        <v>21</v>
      </c>
      <c r="D11" s="4">
        <v>0.05</v>
      </c>
      <c r="E11" s="6">
        <f>D11*$B$2</f>
        <v>0.05</v>
      </c>
      <c r="F11" t="s">
        <v>3</v>
      </c>
      <c r="G11" s="8">
        <f>E11*0</f>
        <v>0</v>
      </c>
    </row>
    <row r="12">
      <c r="A12" t="s">
        <v>27</v>
      </c>
      <c r="B12" t="s">
        <v>28</v>
      </c>
      <c r="C12" t="s">
        <v>21</v>
      </c>
      <c r="D12" s="4">
        <v>0.1</v>
      </c>
      <c r="E12" s="6">
        <f>D12*$B$2</f>
        <v>0.1</v>
      </c>
      <c r="F12" t="s">
        <v>22</v>
      </c>
      <c r="G12" s="8">
        <f>E12*6</f>
        <v>0.6</v>
      </c>
    </row>
    <row r="13">
      <c r="A13" t="s">
        <v>29</v>
      </c>
      <c r="B13" t="s">
        <v>30</v>
      </c>
      <c r="C13" t="s">
        <v>31</v>
      </c>
      <c r="D13" s="4">
        <v>0.5</v>
      </c>
      <c r="E13" s="6">
        <f>D13*$B$2</f>
        <v>0.5</v>
      </c>
      <c r="F13" t="s">
        <v>15</v>
      </c>
      <c r="G13" s="8">
        <f>E13*8.34</f>
        <v>4.17</v>
      </c>
    </row>
    <row r="14">
      <c r="A14" t="s">
        <v>32</v>
      </c>
      <c r="B14" t="s">
        <v>33</v>
      </c>
      <c r="C14" t="s">
        <v>34</v>
      </c>
      <c r="D14" s="4">
        <v>0.05</v>
      </c>
      <c r="E14" s="6">
        <f>D14*$B$2</f>
        <v>0.05</v>
      </c>
      <c r="F14" t="s">
        <v>15</v>
      </c>
      <c r="G14" s="8">
        <f>E14*0.35</f>
        <v>0.0175</v>
      </c>
    </row>
    <row r="15">
      <c r="A15" t="s">
        <v>35</v>
      </c>
      <c r="B15" t="s">
        <v>36</v>
      </c>
      <c r="C15" t="s">
        <v>37</v>
      </c>
      <c r="D15" s="4">
        <v>0.2</v>
      </c>
      <c r="E15" s="6">
        <f>D15*$B$2</f>
        <v>0.2</v>
      </c>
      <c r="F15" t="s">
        <v>15</v>
      </c>
      <c r="G15" s="8">
        <f>E15*7.07</f>
        <v>1.414</v>
      </c>
    </row>
    <row r="16">
      <c r="A16"/>
      <c r="B16"/>
      <c r="C16"/>
      <c r="D16"/>
      <c r="E16"/>
      <c r="F16" t="s" s="10">
        <v>38</v>
      </c>
      <c r="G16" s="11">
        <f>SUM(G7:G15)</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39</v>
      </c>
      <c r="B1" t="s" s="7">
        <v>40</v>
      </c>
      <c r="C1" t="s" s="7">
        <v>41</v>
      </c>
      <c r="D1" t="s" s="7">
        <v>42</v>
      </c>
      <c r="E1" t="s" s="7">
        <v>43</v>
      </c>
      <c r="F1" t="s" s="7">
        <v>44</v>
      </c>
    </row>
    <row r="2">
      <c r="A2" t="s">
        <v>45</v>
      </c>
      <c r="B2">
        <v>1</v>
      </c>
      <c r="C2"/>
      <c r="D2" t="inlineStr" s="12">
        <is>
          <t>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t>
        </is>
      </c>
      <c r="E2" t="s" s="12">
        <v>46</v>
      </c>
      <c r="F2"/>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45</v>
      </c>
      <c r="C2" t="s">
        <v>51</v>
      </c>
      <c r="D2" s="6">
        <f>'Besoins'!$B$2*100</f>
        <v>100</v>
      </c>
      <c r="E2" t="s">
        <v>3</v>
      </c>
    </row>
    <row r="3">
      <c r="A3">
        <v>1</v>
      </c>
      <c r="B3" t="s">
        <v>52</v>
      </c>
      <c r="C3" t="s">
        <v>53</v>
      </c>
      <c r="D3" s="6">
        <f>'Besoins'!$B$2*2.5</f>
        <v>2.5</v>
      </c>
      <c r="E3" t="s">
        <v>15</v>
      </c>
    </row>
    <row r="4">
      <c r="A4">
        <v>1</v>
      </c>
      <c r="B4" t="s">
        <v>54</v>
      </c>
      <c r="C4" t="s">
        <v>53</v>
      </c>
      <c r="D4" s="6">
        <f>'Besoins'!$B$2*0.2</f>
        <v>0.2</v>
      </c>
      <c r="E4" t="s">
        <v>15</v>
      </c>
    </row>
    <row r="5">
      <c r="A5">
        <v>1</v>
      </c>
      <c r="B5" t="s">
        <v>55</v>
      </c>
      <c r="C5" t="s">
        <v>53</v>
      </c>
      <c r="D5" s="6">
        <f>'Besoins'!$B$2*0.1</f>
        <v>0.1</v>
      </c>
      <c r="E5" t="s">
        <v>15</v>
      </c>
    </row>
    <row r="6">
      <c r="A6">
        <v>1</v>
      </c>
      <c r="B6" t="s">
        <v>56</v>
      </c>
      <c r="C6" t="s">
        <v>53</v>
      </c>
      <c r="D6" s="6">
        <f>'Besoins'!$B$2*0.1</f>
        <v>0.1</v>
      </c>
      <c r="E6" t="s">
        <v>15</v>
      </c>
    </row>
    <row r="7">
      <c r="A7">
        <v>1</v>
      </c>
      <c r="B7" t="s">
        <v>57</v>
      </c>
      <c r="C7" t="s">
        <v>53</v>
      </c>
      <c r="D7" s="6">
        <f>'Besoins'!$B$2*0.1</f>
        <v>0.1</v>
      </c>
      <c r="E7" t="s">
        <v>15</v>
      </c>
    </row>
    <row r="8">
      <c r="A8">
        <v>1</v>
      </c>
      <c r="B8" t="s">
        <v>58</v>
      </c>
      <c r="C8" t="s">
        <v>53</v>
      </c>
      <c r="D8" s="6">
        <f>'Besoins'!$B$2*0.05</f>
        <v>0.05</v>
      </c>
      <c r="E8" t="s">
        <v>15</v>
      </c>
    </row>
    <row r="9">
      <c r="A9">
        <v>1</v>
      </c>
      <c r="B9" t="s">
        <v>59</v>
      </c>
      <c r="C9" t="s">
        <v>53</v>
      </c>
      <c r="D9" s="6">
        <f>'Besoins'!$B$2*0.5</f>
        <v>0.5</v>
      </c>
      <c r="E9" t="s">
        <v>15</v>
      </c>
    </row>
    <row r="10">
      <c r="A10">
        <v>1</v>
      </c>
      <c r="B10" t="s">
        <v>60</v>
      </c>
      <c r="C10" t="s">
        <v>53</v>
      </c>
      <c r="D10" s="6">
        <f>'Besoins'!$B$2*0.05</f>
        <v>0.05</v>
      </c>
      <c r="E10" t="s">
        <v>15</v>
      </c>
    </row>
    <row r="11">
      <c r="A11">
        <v>1</v>
      </c>
      <c r="B11" t="s">
        <v>61</v>
      </c>
      <c r="C11" t="s">
        <v>53</v>
      </c>
      <c r="D11" s="6">
        <f>'Besoins'!$B$2*0.01</f>
        <v>0.01</v>
      </c>
      <c r="E11"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7"/>
  <cols>
    <col min="1" max="1" width="22" customWidth="1"/>
    <col min="2" max="2" width="52" customWidth="1"/>
    <col min="3" max="3" width="14" customWidth="1"/>
    <col min="4" max="4" width="10" customWidth="1"/>
  </cols>
  <sheetData>
    <row r="1" customHeight="1" ht="24">
      <c r="A1" t="s" s="2">
        <v>62</v>
      </c>
      <c r="B1"/>
      <c r="C1"/>
      <c r="D1"/>
    </row>
    <row r="2">
      <c r="A2" t="str" s="13">
        <f>"GRO_CDC_208E · GRO.SAUCES · référence : "&amp;Besoins!B3&amp;" "&amp;Besoins!C3&amp;" · multiplicateur réglable sur la feuille ""Besoins"""</f>
        <v>GRO_CDC_208E · GRO.SAUCES · référence : 100 pc · multiplicateur réglable sur la feuille </v>
      </c>
      <c r="B2"/>
      <c r="C2"/>
      <c r="D2"/>
    </row>
    <row r="3">
      <c r="A3"/>
      <c r="B3"/>
      <c r="C3"/>
      <c r="D3"/>
    </row>
    <row r="4">
      <c r="A4" t="s" s="14">
        <v>63</v>
      </c>
      <c r="B4"/>
      <c r="C4"/>
      <c r="D4"/>
    </row>
    <row r="5">
      <c r="A5" t="s" s="15">
        <v>64</v>
      </c>
      <c r="B5" t="str" s="12">
        <f>Procedure!D2</f>
        <v>Faire blanchir préalablement les échalotes. Dans une calotte, ramollir le beurre en pommade. Dans la cuve du batteur, adjoindre au beurre en pommade le persil, la ciboulette, l'estragon, le cerfeuil, la citronnelle hachés, les échalotes blanchies, le sel et le poivre. Travailler le beurre pour le rendre lisse et homogène.</v>
      </c>
      <c r="C5"/>
      <c r="D5"/>
    </row>
    <row r="6">
      <c r="A6"/>
      <c r="B6" t="str">
        <f>Besoins!B8</f>
        <v>Beurre doux 82% MG plaquette</v>
      </c>
      <c r="C6" s="6">
        <f>Besoins!E8</f>
        <v>2.5</v>
      </c>
      <c r="D6" t="str">
        <f>Besoins!F8</f>
        <v>kg</v>
      </c>
    </row>
    <row r="7">
      <c r="A7"/>
      <c r="B7" t="str">
        <f>Besoins!B15</f>
        <v>Persil haché IQF</v>
      </c>
      <c r="C7" s="6">
        <f>Besoins!E15</f>
        <v>0.2</v>
      </c>
      <c r="D7" t="str">
        <f>Besoins!F15</f>
        <v>kg</v>
      </c>
    </row>
    <row r="8">
      <c r="A8"/>
      <c r="B8" t="str">
        <f>Besoins!B10</f>
        <v>CIBOULETTE France botte</v>
      </c>
      <c r="C8" s="6">
        <f>Besoins!E10</f>
        <v>0.1</v>
      </c>
      <c r="D8" t="str">
        <f>Besoins!F10</f>
        <v>kg</v>
      </c>
    </row>
    <row r="9">
      <c r="A9"/>
      <c r="B9" t="str">
        <f>Besoins!B12</f>
        <v>ESTRAGON France botte</v>
      </c>
      <c r="C9" s="6">
        <f>Besoins!E12</f>
        <v>0.1</v>
      </c>
      <c r="D9" t="str">
        <f>Besoins!F12</f>
        <v>kg</v>
      </c>
    </row>
    <row r="10">
      <c r="A10"/>
      <c r="B10" t="str">
        <f>Besoins!B9</f>
        <v>CERFEUIL France botte</v>
      </c>
      <c r="C10" s="6">
        <f>Besoins!E9</f>
        <v>0.1</v>
      </c>
      <c r="D10" t="str">
        <f>Besoins!F9</f>
        <v>kg</v>
      </c>
    </row>
    <row r="11">
      <c r="A11"/>
      <c r="B11" t="str">
        <f>Besoins!B11</f>
        <v>citronnelle</v>
      </c>
      <c r="C11" s="6">
        <f>Besoins!E11</f>
        <v>0.05</v>
      </c>
      <c r="D11" t="str">
        <f>Besoins!F11</f>
        <v>kg</v>
      </c>
    </row>
    <row r="12">
      <c r="A12"/>
      <c r="B12" t="str">
        <f>Besoins!B13</f>
        <v>Échalotes émincées 4G</v>
      </c>
      <c r="C12" s="6">
        <f>Besoins!E13</f>
        <v>0.5</v>
      </c>
      <c r="D12" t="str">
        <f>Besoins!F13</f>
        <v>kg</v>
      </c>
    </row>
    <row r="13">
      <c r="A13"/>
      <c r="B13" t="str">
        <f>Besoins!B14</f>
        <v>Sel fin de cuisine</v>
      </c>
      <c r="C13" s="6">
        <f>Besoins!E14</f>
        <v>0.05</v>
      </c>
      <c r="D13" t="str">
        <f>Besoins!F14</f>
        <v>kg</v>
      </c>
    </row>
    <row r="14">
      <c r="A14"/>
      <c r="B14" t="str">
        <f>Besoins!B7</f>
        <v>Poivre noir moulu</v>
      </c>
      <c r="C14" s="6">
        <f>Besoins!E7</f>
        <v>0.01</v>
      </c>
      <c r="D14" t="str">
        <f>Besoins!F7</f>
        <v>kg</v>
      </c>
    </row>
    <row r="15">
      <c r="A15"/>
      <c r="B15" t="str" s="16">
        <f>"ℹ "&amp;Procedure!E2</f>
        <v>ℹ</v>
      </c>
      <c r="C15"/>
      <c r="D15"/>
    </row>
    <row r="16">
      <c r="A16"/>
      <c r="B16"/>
      <c r="C16"/>
      <c r="D16"/>
    </row>
    <row r="17">
      <c r="A17" t="s" s="17">
        <v>65</v>
      </c>
      <c r="B17"/>
      <c r="C17"/>
      <c r="D17"/>
    </row>
  </sheetData>
  <sheetProtection sheet="1"/>
  <mergeCells count="6">
    <mergeCell ref="A1:D1"/>
    <mergeCell ref="A2:D2"/>
    <mergeCell ref="A4:D4"/>
    <mergeCell ref="B5:D5"/>
    <mergeCell ref="B15:D15"/>
    <mergeCell ref="A17:D1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2026-08-06T14:29:00Z</dcterms:created>
  <dc:title>BEURRE VERT</dc:title>
  <dc:subject/>
  <dc:creator>CUIS.web</dc:creator>
  <cp:lastModifiedBy/>
  <cp:keywords/>
  <dc:description>Export automatique — moteur récursif d'origine : Bernard Vandendaele</dc:description>
  <cp:category/>
  <dc:language>en-US</dc:language>
  <dcterms:modified xsi:type="dcterms:W3CDTF">2026-08-06T14:29:00Z</dcterms:modified>
  <cp:revision>1</cp:revision>
</cp:coreProperties>
</file>