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<sst xmlns="http://schemas.openxmlformats.org/spreadsheetml/2006/main" count="57" uniqueCount="57">
  <si>
    <t>Besoins matière</t>
  </si>
  <si>
    <t>Multiplicateur souhaité</t>
  </si>
  <si>
    <t>Quantité de référence</t>
  </si>
  <si>
    <t>pc</t>
  </si>
  <si>
    <t>Quantité obtenue</t>
  </si>
  <si>
    <t>Code</t>
  </si>
  <si>
    <t>Matière première</t>
  </si>
  <si>
    <t>Classe</t>
  </si>
  <si>
    <t>Base (×1, modifiable)</t>
  </si>
  <si>
    <t>Quantité</t>
  </si>
  <si>
    <t>Unité</t>
  </si>
  <si>
    <t>Coût</t>
  </si>
  <si>
    <t>VIN-ROUGE-CUI</t>
  </si>
  <si>
    <t>Vin rouge de cuisson (table)</t>
  </si>
  <si>
    <t>Vins et bières de cuisson</t>
  </si>
  <si>
    <t>lt</t>
  </si>
  <si>
    <t>EPI-POIVRE-NOIR</t>
  </si>
  <si>
    <t>Poivre noir moulu</t>
  </si>
  <si>
    <t>Épices en poudre et graines</t>
  </si>
  <si>
    <t>kg</t>
  </si>
  <si>
    <t>BEU-DOUX</t>
  </si>
  <si>
    <t>Beurre doux 82% MG plaquette</t>
  </si>
  <si>
    <t>Beurres et margarines</t>
  </si>
  <si>
    <t>RNM4G100920</t>
  </si>
  <si>
    <t>Échalotes émincées 4G</t>
  </si>
  <si>
    <t>Légumes 4ème et 5ème gamme</t>
  </si>
  <si>
    <t>SEL-FIN</t>
  </si>
  <si>
    <t>Sel fin de cuisine</t>
  </si>
  <si>
    <t>Sels et condiments de base</t>
  </si>
  <si>
    <t>RNMS00811</t>
  </si>
  <si>
    <t>Persil haché IQF</t>
  </si>
  <si>
    <t>Légumes surgelés</t>
  </si>
  <si>
    <t>Total</t>
  </si>
  <si>
    <t>Recette</t>
  </si>
  <si>
    <t>#</t>
  </si>
  <si>
    <t>Verbe</t>
  </si>
  <si>
    <t>Étape</t>
  </si>
  <si>
    <t>Précision technique</t>
  </si>
  <si>
    <t>Durée</t>
  </si>
  <si>
    <t>BEURRE MARCHAND DE VIN</t>
  </si>
  <si>
    <t>Seul beurre composé qui ne part pas du beurre en pommade travaillé directement au fouet — la réduction de vin est incorporée froide</t>
  </si>
  <si>
    <t>Niveau</t>
  </si>
  <si>
    <t>Composant</t>
  </si>
  <si>
    <t>Type</t>
  </si>
  <si>
    <t>Quantité (× multiplicateur, voir feuille Besoins)</t>
  </si>
  <si>
    <t>recette</t>
  </si>
  <si>
    <t xml:space="preserve">    ↳ Beurre doux 82% MG plaquette</t>
  </si>
  <si>
    <t>matiere</t>
  </si>
  <si>
    <t xml:space="preserve">    ↳ Vin rouge de cuisson (table)</t>
  </si>
  <si>
    <t xml:space="preserve">    ↳ Échalotes émincées 4G</t>
  </si>
  <si>
    <t xml:space="preserve">    ↳ Persil haché IQF</t>
  </si>
  <si>
    <t xml:space="preserve">    ↳ Sel fin de cuisine</t>
  </si>
  <si>
    <t xml:space="preserve">    ↳ Poivre noir moulu</t>
  </si>
  <si>
    <t>Fiche technique — BEURRE MARCHAND DE VIN</t>
  </si>
  <si>
    <t>BEURRE MARCHAND DE VIN  GRO_CDC_208B</t>
  </si>
  <si>
    <t>1.</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</si>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</sst>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5</v>
      </c>
      <c r="E7" s="6">
        <f>D7*$B$2</f>
        <v>5</v>
      </c>
      <c r="F7" t="s">
        <v>15</v>
      </c>
      <c r="G7" s="8">
        <f>E7*2.6</f>
        <v>13</v>
      </c>
    </row>
    <row r="8">
      <c r="A8" t="s">
        <v>16</v>
      </c>
      <c r="B8" t="s">
        <v>17</v>
      </c>
      <c r="C8" t="s">
        <v>18</v>
      </c>
      <c r="D8" s="4">
        <v>0.01</v>
      </c>
      <c r="E8" s="6">
        <f>D8*$B$2</f>
        <v>0.01</v>
      </c>
      <c r="F8" t="s">
        <v>19</v>
      </c>
      <c r="G8" s="8">
        <f>E8*12.5</f>
        <v>0.125</v>
      </c>
    </row>
    <row r="9">
      <c r="A9" t="s">
        <v>20</v>
      </c>
      <c r="B9" t="s">
        <v>21</v>
      </c>
      <c r="C9" t="s">
        <v>22</v>
      </c>
      <c r="D9" s="4">
        <v>2.5</v>
      </c>
      <c r="E9" s="6">
        <f>D9*$B$2</f>
        <v>2.5</v>
      </c>
      <c r="F9" t="s">
        <v>19</v>
      </c>
      <c r="G9" s="8">
        <f>E9*5.2</f>
        <v>13</v>
      </c>
    </row>
    <row r="10">
      <c r="A10" t="s">
        <v>23</v>
      </c>
      <c r="B10" t="s">
        <v>24</v>
      </c>
      <c r="C10" t="s">
        <v>25</v>
      </c>
      <c r="D10" s="4">
        <v>0.4</v>
      </c>
      <c r="E10" s="6">
        <f>D10*$B$2</f>
        <v>0.4</v>
      </c>
      <c r="F10" t="s">
        <v>19</v>
      </c>
      <c r="G10" s="8">
        <f>E10*8.34</f>
        <v>3.336</v>
      </c>
    </row>
    <row r="11">
      <c r="A11" t="s">
        <v>26</v>
      </c>
      <c r="B11" t="s">
        <v>27</v>
      </c>
      <c r="C11" t="s">
        <v>28</v>
      </c>
      <c r="D11" s="4">
        <v>0.05</v>
      </c>
      <c r="E11" s="6">
        <f>D11*$B$2</f>
        <v>0.05</v>
      </c>
      <c r="F11" t="s">
        <v>19</v>
      </c>
      <c r="G11" s="8">
        <f>E11*0.35</f>
        <v>0.0175</v>
      </c>
    </row>
    <row r="12">
      <c r="A12" t="s">
        <v>29</v>
      </c>
      <c r="B12" t="s">
        <v>30</v>
      </c>
      <c r="C12" t="s">
        <v>31</v>
      </c>
      <c r="D12" s="4">
        <v>0.25</v>
      </c>
      <c r="E12" s="6">
        <f>D12*$B$2</f>
        <v>0.25</v>
      </c>
      <c r="F12" t="s">
        <v>19</v>
      </c>
      <c r="G12" s="8">
        <f>E12*7.07</f>
        <v>1.7675</v>
      </c>
    </row>
    <row r="13">
      <c r="A13"/>
      <c r="B13"/>
      <c r="C13"/>
      <c r="D13"/>
      <c r="E13"/>
      <c r="F13" t="s" s="9">
        <v>32</v>
      </c>
      <c r="G13" s="10">
        <f>SUM(G7:G12)</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33</v>
      </c>
      <c r="B1" t="s" s="7">
        <v>34</v>
      </c>
      <c r="C1" t="s" s="7">
        <v>35</v>
      </c>
      <c r="D1" t="s" s="7">
        <v>36</v>
      </c>
      <c r="E1" t="s" s="7">
        <v>37</v>
      </c>
      <c r="F1" t="s" s="7">
        <v>38</v>
      </c>
    </row>
    <row r="2">
      <c r="A2" t="s">
        <v>39</v>
      </c>
      <c r="B2">
        <v>1</v>
      </c>
      <c r="C2"/>
      <c r="D2" t="inlineStr" s="11">
        <is>
          <t>Dans une russe, faire réduire aux 4/5 le vin rouge avec les échalotes ciselées. Laisser refroidir la réduction de vin rouge. Incorporer au beurre en pommade la réduction de vin rouge, le persil haché, le sel et le poivre.</t>
        </is>
      </c>
      <c r="E2" t="s" s="11">
        <v>40</v>
      </c>
      <c r="F2"/>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8"/>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41</v>
      </c>
      <c r="B1" t="s" s="7">
        <v>42</v>
      </c>
      <c r="C1" t="s" s="7">
        <v>43</v>
      </c>
      <c r="D1" t="s" s="7">
        <v>44</v>
      </c>
      <c r="E1" t="s" s="7">
        <v>10</v>
      </c>
    </row>
    <row r="2">
      <c r="A2">
        <v>0</v>
      </c>
      <c r="B2" t="s">
        <v>39</v>
      </c>
      <c r="C2" t="s">
        <v>45</v>
      </c>
      <c r="D2" s="6">
        <f>'Besoins'!$B$2*100</f>
        <v>100</v>
      </c>
      <c r="E2" t="s">
        <v>3</v>
      </c>
    </row>
    <row r="3">
      <c r="A3">
        <v>1</v>
      </c>
      <c r="B3" t="s">
        <v>46</v>
      </c>
      <c r="C3" t="s">
        <v>47</v>
      </c>
      <c r="D3" s="6">
        <f>'Besoins'!$B$2*2.5</f>
        <v>2.5</v>
      </c>
      <c r="E3" t="s">
        <v>19</v>
      </c>
    </row>
    <row r="4">
      <c r="A4">
        <v>1</v>
      </c>
      <c r="B4" t="s">
        <v>48</v>
      </c>
      <c r="C4" t="s">
        <v>47</v>
      </c>
      <c r="D4" s="6">
        <f>'Besoins'!$B$2*5</f>
        <v>5</v>
      </c>
      <c r="E4" t="s">
        <v>15</v>
      </c>
    </row>
    <row r="5">
      <c r="A5">
        <v>1</v>
      </c>
      <c r="B5" t="s">
        <v>49</v>
      </c>
      <c r="C5" t="s">
        <v>47</v>
      </c>
      <c r="D5" s="6">
        <f>'Besoins'!$B$2*0.4</f>
        <v>0.4</v>
      </c>
      <c r="E5" t="s">
        <v>19</v>
      </c>
    </row>
    <row r="6">
      <c r="A6">
        <v>1</v>
      </c>
      <c r="B6" t="s">
        <v>50</v>
      </c>
      <c r="C6" t="s">
        <v>47</v>
      </c>
      <c r="D6" s="6">
        <f>'Besoins'!$B$2*0.25</f>
        <v>0.25</v>
      </c>
      <c r="E6" t="s">
        <v>19</v>
      </c>
    </row>
    <row r="7">
      <c r="A7">
        <v>1</v>
      </c>
      <c r="B7" t="s">
        <v>51</v>
      </c>
      <c r="C7" t="s">
        <v>47</v>
      </c>
      <c r="D7" s="6">
        <f>'Besoins'!$B$2*0.05</f>
        <v>0.05</v>
      </c>
      <c r="E7" t="s">
        <v>19</v>
      </c>
    </row>
    <row r="8">
      <c r="A8">
        <v>1</v>
      </c>
      <c r="B8" t="s">
        <v>52</v>
      </c>
      <c r="C8" t="s">
        <v>47</v>
      </c>
      <c r="D8" s="6">
        <f>'Besoins'!$B$2*0.01</f>
        <v>0.01</v>
      </c>
      <c r="E8"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 min="3" max="3" width="14" customWidth="1"/>
    <col min="4" max="4" width="10" customWidth="1"/>
  </cols>
  <sheetData>
    <row r="1" customHeight="1" ht="24">
      <c r="A1" t="s" s="2">
        <v>53</v>
      </c>
      <c r="B1"/>
      <c r="C1"/>
      <c r="D1"/>
    </row>
    <row r="2">
      <c r="A2" t="str" s="12">
        <f>"GRO_CDC_208B · GRO.SAUCES · référence : "&amp;Besoins!B3&amp;" "&amp;Besoins!C3&amp;" · multiplicateur réglable sur la feuille ""Besoins"""</f>
        <v>GRO_CDC_208B · GRO.SAUCES · référence : 100 pc · multiplicateur réglable sur la feuille </v>
      </c>
      <c r="B2"/>
      <c r="C2"/>
      <c r="D2"/>
    </row>
    <row r="3">
      <c r="A3"/>
      <c r="B3"/>
      <c r="C3"/>
      <c r="D3"/>
    </row>
    <row r="4">
      <c r="A4" t="s" s="13">
        <v>54</v>
      </c>
      <c r="B4"/>
      <c r="C4"/>
      <c r="D4"/>
    </row>
    <row r="5">
      <c r="A5" t="s" s="14">
        <v>55</v>
      </c>
      <c r="B5" t="str" s="11">
        <f>Procedure!D2</f>
        <v>Dans une russe, faire réduire aux 4/5 le vin rouge avec les échalotes ciselées. Laisser refroidir la réduction de vin rouge. Incorporer au beurre en pommade la réduction de vin rouge, le persil haché, le sel et le poivre.</v>
      </c>
      <c r="C5"/>
      <c r="D5"/>
    </row>
    <row r="6">
      <c r="A6"/>
      <c r="B6" t="str">
        <f>Besoins!B9</f>
        <v>Beurre doux 82% MG plaquette</v>
      </c>
      <c r="C6" s="6">
        <f>Besoins!E9</f>
        <v>2.5</v>
      </c>
      <c r="D6" t="str">
        <f>Besoins!F9</f>
        <v>kg</v>
      </c>
    </row>
    <row r="7">
      <c r="A7"/>
      <c r="B7" t="str">
        <f>Besoins!B7</f>
        <v>Vin rouge de cuisson (table)</v>
      </c>
      <c r="C7" s="6">
        <f>Besoins!E7</f>
        <v>5</v>
      </c>
      <c r="D7" t="str">
        <f>Besoins!F7</f>
        <v>lt</v>
      </c>
    </row>
    <row r="8">
      <c r="A8"/>
      <c r="B8" t="str">
        <f>Besoins!B10</f>
        <v>Échalotes émincées 4G</v>
      </c>
      <c r="C8" s="6">
        <f>Besoins!E10</f>
        <v>0.4</v>
      </c>
      <c r="D8" t="str">
        <f>Besoins!F10</f>
        <v>kg</v>
      </c>
    </row>
    <row r="9">
      <c r="A9"/>
      <c r="B9" t="str">
        <f>Besoins!B12</f>
        <v>Persil haché IQF</v>
      </c>
      <c r="C9" s="6">
        <f>Besoins!E12</f>
        <v>0.25</v>
      </c>
      <c r="D9" t="str">
        <f>Besoins!F12</f>
        <v>kg</v>
      </c>
    </row>
    <row r="10">
      <c r="A10"/>
      <c r="B10" t="str">
        <f>Besoins!B11</f>
        <v>Sel fin de cuisine</v>
      </c>
      <c r="C10" s="6">
        <f>Besoins!E11</f>
        <v>0.05</v>
      </c>
      <c r="D10" t="str">
        <f>Besoins!F11</f>
        <v>kg</v>
      </c>
    </row>
    <row r="11">
      <c r="A11"/>
      <c r="B11" t="str">
        <f>Besoins!B8</f>
        <v>Poivre noir moulu</v>
      </c>
      <c r="C11" s="6">
        <f>Besoins!E8</f>
        <v>0.01</v>
      </c>
      <c r="D11" t="str">
        <f>Besoins!F8</f>
        <v>kg</v>
      </c>
    </row>
    <row r="12">
      <c r="A12"/>
      <c r="B12" t="str" s="15">
        <f>"ℹ "&amp;Procedure!E2</f>
        <v>ℹ</v>
      </c>
      <c r="C12"/>
      <c r="D12"/>
    </row>
    <row r="13">
      <c r="A13"/>
      <c r="B13"/>
      <c r="C13"/>
      <c r="D13"/>
    </row>
    <row r="14">
      <c r="A14" t="s" s="16">
        <v>56</v>
      </c>
      <c r="B14"/>
      <c r="C14"/>
      <c r="D14"/>
    </row>
  </sheetData>
  <sheetProtection sheet="1"/>
  <mergeCells count="6">
    <mergeCell ref="A1:D1"/>
    <mergeCell ref="A2:D2"/>
    <mergeCell ref="A4:D4"/>
    <mergeCell ref="B5:D5"/>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2026-08-06T15:10:25Z</dcterms:created>
  <dc:title>BEURRE MARCHAND DE VIN</dc:title>
  <dc:subject/>
  <dc:creator>CUIS.web</dc:creator>
  <cp:lastModifiedBy/>
  <cp:keywords/>
  <dc:description>Export automatique — moteur récursif d'origine : Bernard Vandendaele</dc:description>
  <cp:category/>
  <dc:language>en-US</dc:language>
  <dcterms:modified xsi:type="dcterms:W3CDTF">2026-08-06T15:10:25Z</dcterms:modified>
  <cp:revision>1</cp:revision>
</cp:coreProperties>
</file>