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<sst xmlns="http://schemas.openxmlformats.org/spreadsheetml/2006/main" count="97" uniqueCount="97">
  <si>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</si>
  <si>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</si>
  <si>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</si>
  <si>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</si>
  <si>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</si>
  <si>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</si>
  <si>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</si>
  <si>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</si>
  <si>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</si>
  <si>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</si>
  <si>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</si>
  <si>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</si>
  <si>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</si>
  <si>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</si>
  <si>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</si>
  <si>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</si>
  <si>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00001476</t>
  </si>
  <si>
    <t>jambon cuit supérieur AC 3 noix (noix-sous-noix et patissière)</t>
  </si>
  <si>
    <t>Jambons</t>
  </si>
  <si>
    <t>pc</t>
  </si>
  <si>
    <t>SAUCISSON-SEC</t>
  </si>
  <si>
    <t>Saucisson sec tranché — à réactualiser</t>
  </si>
  <si>
    <t>Épices en poudre et graines</t>
  </si>
  <si>
    <t>TAPENADE-OLIVE</t>
  </si>
  <si>
    <t>Tapenade d'olives — à réactualiser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</si>
  <si>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</si>
  <si>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</si>
  <si>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</si>
  <si>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</si>
  <si>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</si>
  <si>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</si>
  <si>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</si>
  <si>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</si>
  <si>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</si>
  <si>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</si>
  <si>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</si>
  <si>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</si>
  <si>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</si>
  <si>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</si>
  <si>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</si>
  <si>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</si>
  <si>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</si>
  <si>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</si>
  <si>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</si>
  <si>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</si>
  <si>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</si>
  <si>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</si>
  <si>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Pain surprise (Ferrandi)</t>
  </si>
  <si>
    <t>PRÉPARER</t>
  </si>
  <si>
    <t>Préparez la pâte fermentée, mélangez.</t>
  </si>
  <si>
    <t>10 min (prepa)</t>
  </si>
  <si>
    <t>FRASER</t>
  </si>
  <si>
    <t>Frasez les deux farines avec la pâte fermentée, pétrissez moyen.</t>
  </si>
  <si>
    <t>≤24°C</t>
  </si>
  <si>
    <t>POINTER</t>
  </si>
  <si>
    <t>Pointez. Boulez, détendez dans le cercle chemisé.</t>
  </si>
  <si>
    <t>45 min (repos)</t>
  </si>
  <si>
    <t>APPRÊTER</t>
  </si>
  <si>
    <t>Farinez, grignage en polka. Apprêt en étuve.</t>
  </si>
  <si>
    <t>55 min (repos)</t>
  </si>
  <si>
    <t>ENFOURNER</t>
  </si>
  <si>
    <t>Enfournez avec buée puis sans cercle.</t>
  </si>
  <si>
    <t>240°C</t>
  </si>
  <si>
    <t>45 min (cuisson)</t>
  </si>
  <si>
    <t>Retirez le couvercle au couteau-scie, videz la mie en préservant les parois. Congelez la mie, découpez en disques fins.</t>
  </si>
  <si>
    <t>30 min (repos)</t>
  </si>
  <si>
    <t>FOURRER</t>
  </si>
  <si>
    <t>Garnissez de jambon, saucisson ou tapenade par paires, découpez en triangles, reconstituez dans le pain évidé.</t>
  </si>
  <si>
    <t>Niveau</t>
  </si>
  <si>
    <t>Composant</t>
  </si>
  <si>
    <t>Type</t>
  </si>
  <si>
    <t>Quantité (× multiplicateur, voir feuille Besoins)</t>
  </si>
  <si>
    <t>recette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</si>
  <si>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</si>
  <si>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</si>
  <si>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</si>
  <si>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</si>
  <si>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</si>
  <si>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Farine de seigle T130</t>
  </si>
  <si>
    <t xml:space="preserve">    ↳ Beurre doux 82% MG plaquette</t>
  </si>
  <si>
    <t xml:space="preserve">    ↳ jambon cuit supérieur AC 3 noix (noix-sous-noix et patissière)</t>
  </si>
  <si>
    <t xml:space="preserve">    ↳ Saucisson sec tranché — à réactualiser</t>
  </si>
  <si>
    <t xml:space="preserve">    ↳ Tapenade d'olives — à réactualiser</t>
  </si>
  <si>
    <t>Fiche technique — Pain surprise (Ferrandi)</t>
  </si>
  <si>
    <t>Pain surprise (Ferrandi)  FER-PAINSURPRISE</t>
  </si>
  <si>
    <t>1.</t>
  </si>
  <si>
    <t xml:space="preserve">    Farine de tradition française T65</t>
  </si>
  <si>
    <t xml:space="preserve">    Eau (robinet - moy. France 2026)</t>
  </si>
  <si>
    <t xml:space="preserve">    Sel fin de cuisine</t>
  </si>
  <si>
    <t xml:space="preserve">    Levure fraîche de boulanger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</si>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</sst>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1.1</v>
      </c>
      <c r="C3" t="s" s="5">
        <v>3</v>
      </c>
      <c r="D3"/>
      <c r="E3"/>
      <c r="F3"/>
    </row>
    <row r="4">
      <c r="A4" t="s">
        <v>4</v>
      </c>
      <c r="B4" s="6">
        <f>$B$2*B3</f>
        <v>1.1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0.377</v>
      </c>
      <c r="E7" s="6">
        <f>D7*$B$2</f>
        <v>0.377</v>
      </c>
      <c r="F7" t="s">
        <v>15</v>
      </c>
      <c r="G7" s="8">
        <f>E7*0.0043</f>
        <v>0.001621</v>
      </c>
    </row>
    <row r="8">
      <c r="A8" t="s" s="9">
        <v>16</v>
      </c>
      <c r="B8" t="s">
        <v>17</v>
      </c>
      <c r="C8" t="s">
        <v>18</v>
      </c>
      <c r="D8" s="4">
        <v>0.15</v>
      </c>
      <c r="E8" s="6">
        <f>D8*$B$2</f>
        <v>0.15</v>
      </c>
      <c r="F8" t="s">
        <v>19</v>
      </c>
      <c r="G8" s="8">
        <f>E8*0</f>
        <v>0</v>
      </c>
    </row>
    <row r="9">
      <c r="A9" t="s">
        <v>20</v>
      </c>
      <c r="B9" t="s">
        <v>21</v>
      </c>
      <c r="C9" t="s">
        <v>22</v>
      </c>
      <c r="D9" s="4">
        <v>0.1</v>
      </c>
      <c r="E9" s="6">
        <f>D9*$B$2</f>
        <v>0.1</v>
      </c>
      <c r="F9" t="s">
        <v>3</v>
      </c>
      <c r="G9" s="8">
        <f>E9*18</f>
        <v>1.8</v>
      </c>
    </row>
    <row r="10">
      <c r="A10" t="s">
        <v>23</v>
      </c>
      <c r="B10" t="s">
        <v>24</v>
      </c>
      <c r="C10" t="s">
        <v>22</v>
      </c>
      <c r="D10" s="4">
        <v>0.1</v>
      </c>
      <c r="E10" s="6">
        <f>D10*$B$2</f>
        <v>0.1</v>
      </c>
      <c r="F10" t="s">
        <v>3</v>
      </c>
      <c r="G10" s="8">
        <f>E10*11</f>
        <v>1.1</v>
      </c>
    </row>
    <row r="11">
      <c r="A11" t="s">
        <v>25</v>
      </c>
      <c r="B11" t="s">
        <v>26</v>
      </c>
      <c r="C11" t="s">
        <v>27</v>
      </c>
      <c r="D11" s="4">
        <v>0.25</v>
      </c>
      <c r="E11" s="6">
        <f>D11*$B$2</f>
        <v>0.25</v>
      </c>
      <c r="F11" t="s">
        <v>3</v>
      </c>
      <c r="G11" s="8">
        <f>E11*1.2</f>
        <v>0.3</v>
      </c>
    </row>
    <row r="12">
      <c r="A12" t="s">
        <v>28</v>
      </c>
      <c r="B12" t="s">
        <v>29</v>
      </c>
      <c r="C12" t="s">
        <v>30</v>
      </c>
      <c r="D12" s="4">
        <v>0.31</v>
      </c>
      <c r="E12" s="6">
        <f>D12*$B$2</f>
        <v>0.31</v>
      </c>
      <c r="F12" t="s">
        <v>3</v>
      </c>
      <c r="G12" s="8">
        <f>E12*0.82</f>
        <v>0.2542</v>
      </c>
    </row>
    <row r="13">
      <c r="A13" t="s">
        <v>31</v>
      </c>
      <c r="B13" t="s">
        <v>32</v>
      </c>
      <c r="C13" t="s">
        <v>33</v>
      </c>
      <c r="D13" s="4">
        <v>0.025</v>
      </c>
      <c r="E13" s="6">
        <f>D13*$B$2</f>
        <v>0.025</v>
      </c>
      <c r="F13" t="s">
        <v>3</v>
      </c>
      <c r="G13" s="8">
        <f>E13*5.2</f>
        <v>0.13</v>
      </c>
    </row>
    <row r="14">
      <c r="A14" t="s">
        <v>34</v>
      </c>
      <c r="B14" t="s">
        <v>35</v>
      </c>
      <c r="C14" t="s">
        <v>36</v>
      </c>
      <c r="D14" s="4">
        <v>0.016</v>
      </c>
      <c r="E14" s="6">
        <f>D14*$B$2</f>
        <v>0.016</v>
      </c>
      <c r="F14" t="s">
        <v>3</v>
      </c>
      <c r="G14" s="8">
        <f>E14*2.2</f>
        <v>0.0352</v>
      </c>
    </row>
    <row r="15">
      <c r="A15" t="s">
        <v>37</v>
      </c>
      <c r="B15" t="s">
        <v>38</v>
      </c>
      <c r="C15" t="s">
        <v>39</v>
      </c>
      <c r="D15" s="4">
        <v>0.011</v>
      </c>
      <c r="E15" s="6">
        <f>D15*$B$2</f>
        <v>0.011</v>
      </c>
      <c r="F15" t="s">
        <v>3</v>
      </c>
      <c r="G15" s="8">
        <f>E15*0.35</f>
        <v>0.00385</v>
      </c>
    </row>
    <row r="16">
      <c r="A16"/>
      <c r="B16"/>
      <c r="C16"/>
      <c r="D16"/>
      <c r="E16"/>
      <c r="F16" t="s" s="10">
        <v>40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45</v>
      </c>
      <c r="F1" t="s" s="7">
        <v>46</v>
      </c>
    </row>
    <row r="2">
      <c r="A2" t="s">
        <v>47</v>
      </c>
      <c r="B2">
        <v>1</v>
      </c>
      <c r="C2" t="s">
        <v>48</v>
      </c>
      <c r="D2" t="s" s="12">
        <v>49</v>
      </c>
      <c r="E2" t="s" s="12"/>
      <c r="F2" t="s">
        <v>50</v>
      </c>
    </row>
    <row r="3">
      <c r="A3" t="s">
        <v>47</v>
      </c>
      <c r="B3">
        <v>2</v>
      </c>
      <c r="C3" t="s">
        <v>51</v>
      </c>
      <c r="D3" t="s" s="12">
        <v>52</v>
      </c>
      <c r="E3" t="s" s="12">
        <v>53</v>
      </c>
      <c r="F3" t="s">
        <v>50</v>
      </c>
    </row>
    <row r="4">
      <c r="A4" t="s">
        <v>47</v>
      </c>
      <c r="B4">
        <v>3</v>
      </c>
      <c r="C4" t="s">
        <v>54</v>
      </c>
      <c r="D4" t="s" s="12">
        <v>55</v>
      </c>
      <c r="E4" t="s" s="12"/>
      <c r="F4" t="s">
        <v>56</v>
      </c>
    </row>
    <row r="5">
      <c r="A5" t="s">
        <v>47</v>
      </c>
      <c r="B5">
        <v>4</v>
      </c>
      <c r="C5" t="s">
        <v>57</v>
      </c>
      <c r="D5" t="s" s="12">
        <v>58</v>
      </c>
      <c r="E5" t="s" s="12"/>
      <c r="F5" t="s">
        <v>59</v>
      </c>
    </row>
    <row r="6">
      <c r="A6" t="s">
        <v>47</v>
      </c>
      <c r="B6">
        <v>5</v>
      </c>
      <c r="C6" t="s">
        <v>60</v>
      </c>
      <c r="D6" t="s" s="12">
        <v>61</v>
      </c>
      <c r="E6" t="s" s="12">
        <v>62</v>
      </c>
      <c r="F6" t="s">
        <v>63</v>
      </c>
    </row>
    <row r="7">
      <c r="A7" t="s">
        <v>47</v>
      </c>
      <c r="B7">
        <v>6</v>
      </c>
      <c r="C7"/>
      <c r="D7" t="s" s="12">
        <v>64</v>
      </c>
      <c r="E7" t="s" s="12"/>
      <c r="F7" t="s">
        <v>65</v>
      </c>
    </row>
    <row r="8">
      <c r="A8" t="s">
        <v>47</v>
      </c>
      <c r="B8">
        <v>7</v>
      </c>
      <c r="C8" t="s">
        <v>66</v>
      </c>
      <c r="D8" t="s" s="12">
        <v>67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68</v>
      </c>
      <c r="B1" t="s" s="7">
        <v>69</v>
      </c>
      <c r="C1" t="s" s="7">
        <v>70</v>
      </c>
      <c r="D1" t="s" s="7">
        <v>71</v>
      </c>
      <c r="E1" t="s" s="7">
        <v>10</v>
      </c>
    </row>
    <row r="2">
      <c r="A2">
        <v>0</v>
      </c>
      <c r="B2" t="s">
        <v>47</v>
      </c>
      <c r="C2" t="s">
        <v>72</v>
      </c>
      <c r="D2" s="6">
        <f>'Besoins'!$B$2*1.1</f>
        <v>1.1</v>
      </c>
      <c r="E2" t="s">
        <v>3</v>
      </c>
    </row>
    <row r="3">
      <c r="A3">
        <v>1</v>
      </c>
      <c r="B3" t="s">
        <v>73</v>
      </c>
      <c r="C3" t="s">
        <v>74</v>
      </c>
      <c r="D3" s="6">
        <f>'Besoins'!$B$2*0.06</f>
        <v>0.06</v>
      </c>
      <c r="E3" t="s">
        <v>3</v>
      </c>
    </row>
    <row r="4">
      <c r="A4">
        <v>1</v>
      </c>
      <c r="B4" t="s">
        <v>75</v>
      </c>
      <c r="C4" t="s">
        <v>74</v>
      </c>
      <c r="D4" s="6">
        <f>'Besoins'!$B$2*0.037</f>
        <v>0.037</v>
      </c>
      <c r="E4" t="s">
        <v>15</v>
      </c>
    </row>
    <row r="5">
      <c r="A5">
        <v>1</v>
      </c>
      <c r="B5" t="s">
        <v>76</v>
      </c>
      <c r="C5" t="s">
        <v>74</v>
      </c>
      <c r="D5" s="6">
        <f>'Besoins'!$B$2*0.001</f>
        <v>0.001</v>
      </c>
      <c r="E5" t="s">
        <v>3</v>
      </c>
    </row>
    <row r="6">
      <c r="A6">
        <v>1</v>
      </c>
      <c r="B6" t="s">
        <v>77</v>
      </c>
      <c r="C6" t="s">
        <v>74</v>
      </c>
      <c r="D6" s="6">
        <f>'Besoins'!$B$2*0.001</f>
        <v>0.001</v>
      </c>
      <c r="E6" t="s">
        <v>3</v>
      </c>
    </row>
    <row r="7">
      <c r="A7">
        <v>1</v>
      </c>
      <c r="B7" t="s">
        <v>78</v>
      </c>
      <c r="C7" t="s">
        <v>74</v>
      </c>
      <c r="D7" s="6">
        <f>'Besoins'!$B$2*0.25</f>
        <v>0.25</v>
      </c>
      <c r="E7" t="s">
        <v>3</v>
      </c>
    </row>
    <row r="8">
      <c r="A8">
        <v>1</v>
      </c>
      <c r="B8" t="s">
        <v>73</v>
      </c>
      <c r="C8" t="s">
        <v>74</v>
      </c>
      <c r="D8" s="6">
        <f>'Besoins'!$B$2*0.25</f>
        <v>0.25</v>
      </c>
      <c r="E8" t="s">
        <v>3</v>
      </c>
    </row>
    <row r="9">
      <c r="A9">
        <v>1</v>
      </c>
      <c r="B9" t="s">
        <v>79</v>
      </c>
      <c r="C9" t="s">
        <v>74</v>
      </c>
      <c r="D9" s="6">
        <f>'Besoins'!$B$2*0.025</f>
        <v>0.025</v>
      </c>
      <c r="E9" t="s">
        <v>3</v>
      </c>
    </row>
    <row r="10">
      <c r="A10">
        <v>1</v>
      </c>
      <c r="B10" t="s">
        <v>76</v>
      </c>
      <c r="C10" t="s">
        <v>74</v>
      </c>
      <c r="D10" s="6">
        <f>'Besoins'!$B$2*0.01</f>
        <v>0.01</v>
      </c>
      <c r="E10" t="s">
        <v>3</v>
      </c>
    </row>
    <row r="11">
      <c r="A11">
        <v>1</v>
      </c>
      <c r="B11" t="s">
        <v>77</v>
      </c>
      <c r="C11" t="s">
        <v>74</v>
      </c>
      <c r="D11" s="6">
        <f>'Besoins'!$B$2*0.015</f>
        <v>0.015</v>
      </c>
      <c r="E11" t="s">
        <v>3</v>
      </c>
    </row>
    <row r="12">
      <c r="A12">
        <v>1</v>
      </c>
      <c r="B12" t="s">
        <v>75</v>
      </c>
      <c r="C12" t="s">
        <v>74</v>
      </c>
      <c r="D12" s="6">
        <f>'Besoins'!$B$2*0.34</f>
        <v>0.34</v>
      </c>
      <c r="E12" t="s">
        <v>15</v>
      </c>
    </row>
    <row r="13">
      <c r="A13">
        <v>1</v>
      </c>
      <c r="B13" t="s">
        <v>80</v>
      </c>
      <c r="C13" t="s">
        <v>74</v>
      </c>
      <c r="D13" s="6">
        <f>'Besoins'!$B$2*0.15</f>
        <v>0.15</v>
      </c>
      <c r="E13" t="s">
        <v>3</v>
      </c>
    </row>
    <row r="14">
      <c r="A14">
        <v>1</v>
      </c>
      <c r="B14" t="s">
        <v>81</v>
      </c>
      <c r="C14" t="s">
        <v>74</v>
      </c>
      <c r="D14" s="6">
        <f>'Besoins'!$B$2*0.1</f>
        <v>0.1</v>
      </c>
      <c r="E14" t="s">
        <v>3</v>
      </c>
    </row>
    <row r="15">
      <c r="A15">
        <v>1</v>
      </c>
      <c r="B15" t="s">
        <v>82</v>
      </c>
      <c r="C15" t="s">
        <v>74</v>
      </c>
      <c r="D15" s="6">
        <f>'Besoins'!$B$2*0.1</f>
        <v>0.1</v>
      </c>
      <c r="E1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83</v>
      </c>
      <c r="B1"/>
      <c r="C1"/>
      <c r="D1"/>
    </row>
    <row r="2">
      <c r="A2" t="str" s="13">
        <f>"FER-PAINSURPRISE · BOU.SNACKING · référence : "&amp;Besoins!B3&amp;" "&amp;Besoins!C3&amp;" · multiplicateur réglable sur la feuille ""Besoins"""</f>
        <v>FER-PAINSURPRISE · BOU.SNACKING · référence : 1,1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84</v>
      </c>
      <c r="B4"/>
      <c r="C4"/>
      <c r="D4"/>
    </row>
    <row r="5">
      <c r="A5" t="s" s="15">
        <v>85</v>
      </c>
      <c r="B5" t="str" s="12">
        <f>"[PRÉPARER] "&amp;Procedure!D2</f>
        <v>[PRÉPARER] Préparez la pâte fermentée, mélangez.</v>
      </c>
      <c r="C5"/>
      <c r="D5"/>
    </row>
    <row r="6">
      <c r="A6"/>
      <c r="B6" t="s">
        <v>86</v>
      </c>
      <c r="C6" s="6">
        <f>'Besoins'!$B$2*0.06</f>
        <v>0.06</v>
      </c>
      <c r="D6" t="s">
        <v>3</v>
      </c>
    </row>
    <row r="7">
      <c r="A7"/>
      <c r="B7" t="s">
        <v>87</v>
      </c>
      <c r="C7" s="6">
        <f>'Besoins'!$B$2*0.037</f>
        <v>0.037</v>
      </c>
      <c r="D7" t="s">
        <v>15</v>
      </c>
    </row>
    <row r="8">
      <c r="A8"/>
      <c r="B8" t="s">
        <v>88</v>
      </c>
      <c r="C8" s="6">
        <f>'Besoins'!$B$2*0.001</f>
        <v>0.001</v>
      </c>
      <c r="D8" t="s">
        <v>3</v>
      </c>
    </row>
    <row r="9">
      <c r="A9"/>
      <c r="B9" t="s">
        <v>89</v>
      </c>
      <c r="C9" s="6">
        <f>'Besoins'!$B$2*0.001</f>
        <v>0.001</v>
      </c>
      <c r="D9" t="s">
        <v>3</v>
      </c>
    </row>
    <row r="10">
      <c r="A10" t="s" s="15">
        <v>90</v>
      </c>
      <c r="B10" t="str" s="12">
        <f>"[FRASER] "&amp;Procedure!D3</f>
        <v>[FRASER] Frasez les deux farines avec la pâte fermentée, pétrissez moyen.</v>
      </c>
      <c r="C10"/>
      <c r="D10"/>
    </row>
    <row r="11">
      <c r="A11"/>
      <c r="B11" t="str">
        <f>Besoins!B11</f>
        <v>Farine de seigle T130</v>
      </c>
      <c r="C11" s="6">
        <f>Besoins!E11</f>
        <v>0.25</v>
      </c>
      <c r="D11" t="str">
        <f>Besoins!F11</f>
        <v>kg</v>
      </c>
    </row>
    <row r="12">
      <c r="A12"/>
      <c r="B12" t="s">
        <v>86</v>
      </c>
      <c r="C12" s="6">
        <f>'Besoins'!$B$2*0.25</f>
        <v>0.25</v>
      </c>
      <c r="D12" t="s">
        <v>3</v>
      </c>
    </row>
    <row r="13">
      <c r="A13"/>
      <c r="B13" t="str">
        <f>Besoins!B13</f>
        <v>Beurre doux 82% MG plaquette</v>
      </c>
      <c r="C13" s="6">
        <f>Besoins!E13</f>
        <v>0.025</v>
      </c>
      <c r="D13" t="str">
        <f>Besoins!F13</f>
        <v>kg</v>
      </c>
    </row>
    <row r="14">
      <c r="A14"/>
      <c r="B14" t="s">
        <v>88</v>
      </c>
      <c r="C14" s="6">
        <f>'Besoins'!$B$2*0.01</f>
        <v>0.01</v>
      </c>
      <c r="D14" t="s">
        <v>3</v>
      </c>
    </row>
    <row r="15">
      <c r="A15"/>
      <c r="B15" t="s">
        <v>89</v>
      </c>
      <c r="C15" s="6">
        <f>'Besoins'!$B$2*0.015</f>
        <v>0.015</v>
      </c>
      <c r="D15" t="s">
        <v>3</v>
      </c>
    </row>
    <row r="16">
      <c r="A16"/>
      <c r="B16" t="s">
        <v>87</v>
      </c>
      <c r="C16" s="6">
        <f>'Besoins'!$B$2*0.34</f>
        <v>0.34</v>
      </c>
      <c r="D16" t="s">
        <v>15</v>
      </c>
    </row>
    <row r="17">
      <c r="A17"/>
      <c r="B17" t="str" s="16">
        <f>"ℹ "&amp;Procedure!E3</f>
        <v>ℹ</v>
      </c>
      <c r="C17"/>
      <c r="D17"/>
    </row>
    <row r="18">
      <c r="A18" t="s" s="15">
        <v>91</v>
      </c>
      <c r="B18" t="str" s="12">
        <f>"[POINTER] "&amp;Procedure!D4</f>
        <v>[POINTER] Pointez. Boulez, détendez dans le cercle chemisé.</v>
      </c>
      <c r="C18"/>
      <c r="D18"/>
    </row>
    <row r="19">
      <c r="A19" t="s" s="15">
        <v>92</v>
      </c>
      <c r="B19" t="str" s="12">
        <f>"[APPRÊTER] "&amp;Procedure!D5</f>
        <v>[APPRÊTER] Farinez, grignage en polka. Apprêt en étuve.</v>
      </c>
      <c r="C19"/>
      <c r="D19"/>
    </row>
    <row r="20">
      <c r="A20" t="s" s="15">
        <v>93</v>
      </c>
      <c r="B20" t="str" s="12">
        <f>"[ENFOURNER] "&amp;Procedure!D6</f>
        <v>[ENFOURNER] Enfournez avec buée puis sans cercle.</v>
      </c>
      <c r="C20"/>
      <c r="D20"/>
    </row>
    <row r="21">
      <c r="A21"/>
      <c r="B21" t="str" s="16">
        <f>"ℹ "&amp;Procedure!E6</f>
        <v>ℹ</v>
      </c>
      <c r="C21"/>
      <c r="D21"/>
    </row>
    <row r="22">
      <c r="A22" t="s" s="15">
        <v>94</v>
      </c>
      <c r="B22" t="str" s="12">
        <f>Procedure!D7</f>
        <v>Retirez le couvercle au couteau-scie, videz la mie en préservant les parois. Congelez la mie, découpez en disques fins.</v>
      </c>
      <c r="C22"/>
      <c r="D22"/>
    </row>
    <row r="23">
      <c r="A23" t="s" s="15">
        <v>95</v>
      </c>
      <c r="B23" t="str" s="12">
        <f>"[FOURRER] "&amp;Procedure!D8</f>
        <v>[FOURRER] Garnissez de jambon, saucisson ou tapenade par paires, découpez en triangles, reconstituez dans le pain évidé.</v>
      </c>
      <c r="C23"/>
      <c r="D23"/>
    </row>
    <row r="24">
      <c r="A24"/>
      <c r="B24" t="str">
        <f>Besoins!B8</f>
        <v>jambon cuit supérieur AC 3 noix (noix-sous-noix et patissière)</v>
      </c>
      <c r="C24" s="6">
        <f>Besoins!E8</f>
        <v>0.15</v>
      </c>
      <c r="D24" t="str">
        <f>Besoins!F8</f>
        <v>kg</v>
      </c>
    </row>
    <row r="25">
      <c r="A25"/>
      <c r="B25" t="str">
        <f>Besoins!B9</f>
        <v>Saucisson sec tranché — à réactualiser</v>
      </c>
      <c r="C25" s="6">
        <f>Besoins!E9</f>
        <v>0.1</v>
      </c>
      <c r="D25" t="str">
        <f>Besoins!F9</f>
        <v>kg</v>
      </c>
    </row>
    <row r="26">
      <c r="A26"/>
      <c r="B26" t="str">
        <f>Besoins!B10</f>
        <v>Tapenade d'olives — à réactualiser</v>
      </c>
      <c r="C26" s="6">
        <f>Besoins!E10</f>
        <v>0.1</v>
      </c>
      <c r="D26" t="str">
        <f>Besoins!F10</f>
        <v>kg</v>
      </c>
    </row>
    <row r="27">
      <c r="A27"/>
      <c r="B27"/>
      <c r="C27"/>
      <c r="D27"/>
    </row>
    <row r="28">
      <c r="A28" t="s" s="17">
        <v>96</v>
      </c>
      <c r="B28"/>
      <c r="C28"/>
      <c r="D28"/>
    </row>
  </sheetData>
  <sheetProtection sheet="1"/>
  <mergeCells count="13">
    <mergeCell ref="A1:D1"/>
    <mergeCell ref="A2:D2"/>
    <mergeCell ref="A4:D4"/>
    <mergeCell ref="B5:D5"/>
    <mergeCell ref="B10:D10"/>
    <mergeCell ref="B17:D17"/>
    <mergeCell ref="B18:D18"/>
    <mergeCell ref="B19:D19"/>
    <mergeCell ref="B20:D20"/>
    <mergeCell ref="B21:D21"/>
    <mergeCell ref="B22:D22"/>
    <mergeCell ref="B23:D23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2026-08-01T01:36:13Z</dcterms:created>
  <dc:title>Pain surprise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2026-08-01T01:36:13Z</dcterms:modified>
  <cp:revision>1</cp:revision>
</cp:coreProperties>
</file>