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<sst xmlns="http://schemas.openxmlformats.org/spreadsheetml/2006/main" count="85" uniqueCount="85">
  <si>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</si>
  <si>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</si>
  <si>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</si>
  <si>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</si>
  <si>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</si>
  <si>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</si>
  <si>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</si>
  <si>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</si>
  <si>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</si>
  <si>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</si>
  <si>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</si>
  <si>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</si>
  <si>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</si>
  <si>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</si>
  <si>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</si>
  <si>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</si>
  <si>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</si>
  <si>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</si>
  <si>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</si>
  <si>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</si>
  <si>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</si>
  <si>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</si>
  <si>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</si>
  <si>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</si>
  <si>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</si>
  <si>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</si>
  <si>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</si>
  <si>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</si>
  <si>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</si>
  <si>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</si>
  <si>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</si>
  <si>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</si>
  <si>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</si>
  <si>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</si>
  <si>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</si>
  <si>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</si>
  <si>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</si>
  <si>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</si>
  <si>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</si>
  <si>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</si>
  <si>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</si>
  <si>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</si>
  <si>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</si>
  <si>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</si>
  <si>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</si>
  <si>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</si>
  <si>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</si>
  <si>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</si>
  <si>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</si>
  <si>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</si>
  <si>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Wrap au fromage et légumes (Ferrandi)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</si>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</sst>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0.945</v>
      </c>
      <c r="C3" t="s" s="5">
        <v>3</v>
      </c>
      <c r="D3"/>
      <c r="E3"/>
      <c r="F3"/>
    </row>
    <row r="4">
      <c r="A4" t="s">
        <v>4</v>
      </c>
      <c r="B4" s="6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E8*3.8</f>
        <v>0.57</v>
      </c>
    </row>
    <row r="9">
      <c r="A9" t="s" s="9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8">
        <f>E10*2.5</f>
        <v>1</v>
      </c>
    </row>
    <row r="11">
      <c r="A11" t="s">
        <v>26</v>
      </c>
      <c r="B11" t="s">
        <v>27</v>
      </c>
      <c r="C11" t="s">
        <v>25</v>
      </c>
      <c r="D11" s="4">
        <v>0.4</v>
      </c>
      <c r="E11" s="6">
        <f>D11*$B$2</f>
        <v>0.4</v>
      </c>
      <c r="F11" t="s">
        <v>3</v>
      </c>
      <c r="G11" s="8">
        <f>E11*7.5</f>
        <v>3</v>
      </c>
    </row>
    <row r="12">
      <c r="A12" t="s">
        <v>28</v>
      </c>
      <c r="B12" t="s">
        <v>29</v>
      </c>
      <c r="C12" t="s">
        <v>25</v>
      </c>
      <c r="D12" s="4">
        <v>0.05</v>
      </c>
      <c r="E12" s="6">
        <f>D12*$B$2</f>
        <v>0.05</v>
      </c>
      <c r="F12" t="s">
        <v>3</v>
      </c>
      <c r="G12" s="8">
        <f>E12*9</f>
        <v>0.45</v>
      </c>
    </row>
    <row r="13">
      <c r="A13" t="s">
        <v>30</v>
      </c>
      <c r="B13" t="s">
        <v>31</v>
      </c>
      <c r="C13" t="s">
        <v>25</v>
      </c>
      <c r="D13" s="4">
        <v>0.02</v>
      </c>
      <c r="E13" s="6">
        <f>D13*$B$2</f>
        <v>0.02</v>
      </c>
      <c r="F13" t="s">
        <v>15</v>
      </c>
      <c r="G13" s="8">
        <f>E13*3</f>
        <v>0.06</v>
      </c>
    </row>
    <row r="14">
      <c r="A14" t="s">
        <v>32</v>
      </c>
      <c r="B14" t="s">
        <v>33</v>
      </c>
      <c r="C14" t="s">
        <v>34</v>
      </c>
      <c r="D14" s="4">
        <v>0.5</v>
      </c>
      <c r="E14" s="6">
        <f>D14*$B$2</f>
        <v>0.5</v>
      </c>
      <c r="F14" t="s">
        <v>3</v>
      </c>
      <c r="G14" s="8">
        <f>E14*0.82</f>
        <v>0.41</v>
      </c>
    </row>
    <row r="15">
      <c r="A15" t="s">
        <v>35</v>
      </c>
      <c r="B15" t="s">
        <v>36</v>
      </c>
      <c r="C15" t="s">
        <v>37</v>
      </c>
      <c r="D15" s="4">
        <v>0.075</v>
      </c>
      <c r="E15" s="6">
        <f>D15*$B$2</f>
        <v>0.075</v>
      </c>
      <c r="F15" t="s">
        <v>15</v>
      </c>
      <c r="G15" s="8">
        <f>E15*4.2</f>
        <v>0.315</v>
      </c>
    </row>
    <row r="16">
      <c r="A16" t="s">
        <v>38</v>
      </c>
      <c r="B16" t="s">
        <v>39</v>
      </c>
      <c r="C16" t="s">
        <v>37</v>
      </c>
      <c r="D16" s="4">
        <v>0.02</v>
      </c>
      <c r="E16" s="6">
        <f>D16*$B$2</f>
        <v>0.02</v>
      </c>
      <c r="F16" t="s">
        <v>15</v>
      </c>
      <c r="G16" s="8">
        <f>E16*9.8</f>
        <v>0.196</v>
      </c>
    </row>
    <row r="17">
      <c r="A17" t="s">
        <v>40</v>
      </c>
      <c r="B17" t="s">
        <v>41</v>
      </c>
      <c r="C17" t="s">
        <v>42</v>
      </c>
      <c r="D17" s="4">
        <v>0.009</v>
      </c>
      <c r="E17" s="6">
        <f>D17*$B$2</f>
        <v>0.009</v>
      </c>
      <c r="F17" t="s">
        <v>3</v>
      </c>
      <c r="G17" s="8">
        <f>E17*0.35</f>
        <v>0.00315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50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50</v>
      </c>
      <c r="B5">
        <v>4</v>
      </c>
      <c r="C5" t="s">
        <v>59</v>
      </c>
      <c r="D5" t="s" s="12">
        <v>60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'Besoins'!$B$2*0.945</f>
        <v>0.945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</f>
        <v>0.05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'Besoins'!$B$2*0.32</f>
        <v>0.32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'Besoins'!$B$2*0.075</f>
        <v>0.075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'Besoins'!$B$2*0.009</f>
        <v>0.009</v>
      </c>
      <c r="E7" t="s">
        <v>3</v>
      </c>
    </row>
    <row r="8">
      <c r="A8">
        <v>1</v>
      </c>
      <c r="B8" t="s">
        <v>72</v>
      </c>
      <c r="C8" t="s">
        <v>67</v>
      </c>
      <c r="D8" s="6">
        <f>'Besoins'!$B$2*0.4</f>
        <v>0.4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'Besoins'!$B$2*0.02</f>
        <v>0.02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'Besoins'!$B$2*0.02</f>
        <v>0.02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'Besoins'!$B$2*0.05</f>
        <v>0.05</v>
      </c>
      <c r="E11" t="s">
        <v>3</v>
      </c>
    </row>
    <row r="12">
      <c r="A12">
        <v>1</v>
      </c>
      <c r="B12" t="s">
        <v>76</v>
      </c>
      <c r="C12" t="s">
        <v>67</v>
      </c>
      <c r="D12" s="6">
        <f>'Besoins'!$B$2*0.15</f>
        <v>0.15</v>
      </c>
      <c r="E12" t="s">
        <v>3</v>
      </c>
    </row>
    <row r="13">
      <c r="A13">
        <v>1</v>
      </c>
      <c r="B13" t="s">
        <v>77</v>
      </c>
      <c r="C13" t="s">
        <v>67</v>
      </c>
      <c r="D13" s="6">
        <f>'Besoins'!$B$2*0.4</f>
        <v>0.4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6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6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6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6">
        <f>Besoins!E17</f>
        <v>0.009</v>
      </c>
      <c r="D10" t="str">
        <f>Besoins!F17</f>
        <v>kg</v>
      </c>
    </row>
    <row r="11">
      <c r="A11" t="s" s="15">
        <v>81</v>
      </c>
      <c r="B11" t="str" s="12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6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6">
        <f>Besoins!E9</f>
        <v>0.05</v>
      </c>
      <c r="D13" t="str">
        <f>Besoins!F9</f>
        <v>kg</v>
      </c>
    </row>
    <row r="14">
      <c r="A14" t="s" s="15">
        <v>82</v>
      </c>
      <c r="B14" t="str" s="12">
        <f>"[POÊLER] "&amp;Procedure!D4</f>
        <v>[POÊLER] Poêle très chaude légèrement huilée, retirez dès coloration, empilez sous torchon humide.</v>
      </c>
      <c r="C14"/>
      <c r="D14"/>
    </row>
    <row r="15">
      <c r="A15" t="s" s="15">
        <v>83</v>
      </c>
      <c r="B15" t="str" s="12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6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6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6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6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6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6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6">
        <v>84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