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<sst xmlns="http://schemas.openxmlformats.org/spreadsheetml/2006/main" count="104" uniqueCount="104">
  <si>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</si>
  <si>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</si>
  <si>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Wrap au fromage et légumes (Ferrandi)</t>
  </si>
  <si>
    <t>Code</t>
  </si>
  <si>
    <t>FER-WRAP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</si>
  <si>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</si>
  <si>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</si>
  <si>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</si>
  <si>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</si>
  <si>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</si>
  <si>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</si>
  <si>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</si>
  <si>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</si>
  <si>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</si>
  <si>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</si>
  <si>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</si>
  <si>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</si>
  <si>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</si>
  <si>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</si>
  <si>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</si>
  <si>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</si>
  <si>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</si>
  <si>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</si>
  <si>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</si>
  <si>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</si>
  <si>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</si>
  <si>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</si>
  <si>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</si>
  <si>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</si>
  <si>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</si>
  <si>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</si>
  <si>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</si>
  <si>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</si>
  <si>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</si>
  <si>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</si>
  <si>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</si>
  <si>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CONS-CORNICHON</t>
  </si>
  <si>
    <t>Cornichons fins au vinaigre bocal</t>
  </si>
  <si>
    <t>Conserves de légumes</t>
  </si>
  <si>
    <t>00001633</t>
  </si>
  <si>
    <t>semoule couscous moyen</t>
  </si>
  <si>
    <t>Épicerie salée</t>
  </si>
  <si>
    <t>pc</t>
  </si>
  <si>
    <t>CAROTTE-RAPEE</t>
  </si>
  <si>
    <t>Carotte râpée fraîche — à réactualiser</t>
  </si>
  <si>
    <t>Épices en poudre et graines</t>
  </si>
  <si>
    <t>EMMENTAL-RAPE</t>
  </si>
  <si>
    <t>Emmental râpé — à réactualiser</t>
  </si>
  <si>
    <t>GRAINES-GERMEES</t>
  </si>
  <si>
    <t>Graines germées — à réactualiser</t>
  </si>
  <si>
    <t>VINAIGRE-CIDRE</t>
  </si>
  <si>
    <t>Vinaigre de cidre — à réactualiser</t>
  </si>
  <si>
    <t>FAR-TRAD</t>
  </si>
  <si>
    <t>Farine de tradition française T65</t>
  </si>
  <si>
    <t>Farines de blé</t>
  </si>
  <si>
    <t>HUI-PEPINS</t>
  </si>
  <si>
    <t>Huile de pépins de raisin</t>
  </si>
  <si>
    <t>Huiles végétales</t>
  </si>
  <si>
    <t>HUI-SESAME</t>
  </si>
  <si>
    <t>Huile de sésame grillée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</si>
  <si>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</si>
  <si>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</si>
  <si>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</si>
  <si>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</si>
  <si>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</si>
  <si>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</si>
  <si>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</si>
  <si>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0,945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</si>
  <si>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</si>
  <si>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</si>
  <si>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</si>
  <si>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</si>
  <si>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semoule couscous moyen</t>
  </si>
  <si>
    <t xml:space="preserve">    ↳ Eau (robinet - moy. France 2026)</t>
  </si>
  <si>
    <t xml:space="preserve">    ↳ Huile de pépins de raisin</t>
  </si>
  <si>
    <t xml:space="preserve">    ↳ Sel fin de cuisine</t>
  </si>
  <si>
    <t xml:space="preserve">    ↳ Carotte râpée fraîche — à réactualiser</t>
  </si>
  <si>
    <t xml:space="preserve">    ↳ Huile de sésame grillée</t>
  </si>
  <si>
    <t xml:space="preserve">    ↳ Vinaigre de cidre — à réactualiser</t>
  </si>
  <si>
    <t xml:space="preserve">    ↳ Graines germées — à réactualiser</t>
  </si>
  <si>
    <t xml:space="preserve">    ↳ Cornichons fins au vinaigre bocal</t>
  </si>
  <si>
    <t xml:space="preserve">    ↳ Emmental râpé — à réactualiser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</si>
  <si>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</si>
  <si>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</si>
  <si>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</si>
  <si>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</si>
  <si>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</si>
  <si>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</si>
  <si>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</si>
  <si>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lent jusqu'à homogène. Divisez en 20 boules, farinez, filmez, reposez au réfrigérateur.</t>
  </si>
  <si>
    <t>30 min (repos)</t>
  </si>
  <si>
    <t>ÉTENDRE</t>
  </si>
  <si>
    <t>Farine et semoule, étalez très fin en disques.</t>
  </si>
  <si>
    <t>POÊLER</t>
  </si>
  <si>
    <t>Poêle très chaude légèrement huilée, retirez dès coloration, empilez sous torchon humide.</t>
  </si>
  <si>
    <t>1 min (cuisson)</t>
  </si>
  <si>
    <t>CORNER</t>
  </si>
  <si>
    <t>Carottes/huile/vinaigre/graines germées, cornichons en lamelles. Réchauffez les wraps, garnissez de fromage, carottes, cornichons, roulez, coupez en deux.</t>
  </si>
  <si>
    <t>Fiche technique — Wrap au fromage et légumes (Ferrandi)</t>
  </si>
  <si>
    <t>Wrap au fromage et légumes (Ferrandi)  FER-WRAP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</si>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</sst>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6.005526</v>
      </c>
    </row>
    <row r="12">
      <c r="A12" t="s" s="3">
        <v>17</v>
      </c>
      <c r="B12" s="4">
        <v>6.355053968254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6.005526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0.945</v>
      </c>
      <c r="C3" t="s" s="10">
        <v>25</v>
      </c>
      <c r="D3"/>
      <c r="E3"/>
      <c r="F3"/>
    </row>
    <row r="4">
      <c r="A4" t="s">
        <v>26</v>
      </c>
      <c r="B4" s="11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25</v>
      </c>
      <c r="G8" s="4">
        <f>E8*3.8</f>
        <v>0.57</v>
      </c>
    </row>
    <row r="9">
      <c r="A9" t="s" s="12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E10*2.5</f>
        <v>1</v>
      </c>
    </row>
    <row r="11">
      <c r="A11" t="s">
        <v>46</v>
      </c>
      <c r="B11" t="s">
        <v>47</v>
      </c>
      <c r="C11" t="s">
        <v>45</v>
      </c>
      <c r="D11" s="9">
        <v>0.4</v>
      </c>
      <c r="E11" s="11">
        <f>D11*$B$2</f>
        <v>0.4</v>
      </c>
      <c r="F11" t="s">
        <v>25</v>
      </c>
      <c r="G11" s="4">
        <f>E11*7.5</f>
        <v>3</v>
      </c>
    </row>
    <row r="12">
      <c r="A12" t="s">
        <v>48</v>
      </c>
      <c r="B12" t="s">
        <v>49</v>
      </c>
      <c r="C12" t="s">
        <v>45</v>
      </c>
      <c r="D12" s="9">
        <v>0.05</v>
      </c>
      <c r="E12" s="11">
        <f>D12*$B$2</f>
        <v>0.05</v>
      </c>
      <c r="F12" t="s">
        <v>25</v>
      </c>
      <c r="G12" s="4">
        <f>E12*9</f>
        <v>0.45</v>
      </c>
    </row>
    <row r="13">
      <c r="A13" t="s">
        <v>50</v>
      </c>
      <c r="B13" t="s">
        <v>51</v>
      </c>
      <c r="C13" t="s">
        <v>45</v>
      </c>
      <c r="D13" s="9">
        <v>0.02</v>
      </c>
      <c r="E13" s="11">
        <f>D13*$B$2</f>
        <v>0.02</v>
      </c>
      <c r="F13" t="s">
        <v>35</v>
      </c>
      <c r="G13" s="4">
        <f>E13*3</f>
        <v>0.06</v>
      </c>
    </row>
    <row r="14">
      <c r="A14" t="s">
        <v>52</v>
      </c>
      <c r="B14" t="s">
        <v>53</v>
      </c>
      <c r="C14" t="s">
        <v>54</v>
      </c>
      <c r="D14" s="9">
        <v>0.5</v>
      </c>
      <c r="E14" s="11">
        <f>D14*$B$2</f>
        <v>0.5</v>
      </c>
      <c r="F14" t="s">
        <v>25</v>
      </c>
      <c r="G14" s="4">
        <f>E14*0.82</f>
        <v>0.41</v>
      </c>
    </row>
    <row r="15">
      <c r="A15" t="s">
        <v>55</v>
      </c>
      <c r="B15" t="s">
        <v>56</v>
      </c>
      <c r="C15" t="s">
        <v>57</v>
      </c>
      <c r="D15" s="9">
        <v>0.075</v>
      </c>
      <c r="E15" s="11">
        <f>D15*$B$2</f>
        <v>0.075</v>
      </c>
      <c r="F15" t="s">
        <v>35</v>
      </c>
      <c r="G15" s="4">
        <f>E15*4.2</f>
        <v>0.315</v>
      </c>
    </row>
    <row r="16">
      <c r="A16" t="s">
        <v>58</v>
      </c>
      <c r="B16" t="s">
        <v>59</v>
      </c>
      <c r="C16" t="s">
        <v>57</v>
      </c>
      <c r="D16" s="9">
        <v>0.02</v>
      </c>
      <c r="E16" s="11">
        <f>D16*$B$2</f>
        <v>0.02</v>
      </c>
      <c r="F16" t="s">
        <v>35</v>
      </c>
      <c r="G16" s="4">
        <f>E16*9.8</f>
        <v>0.196</v>
      </c>
    </row>
    <row r="17">
      <c r="A17" t="s">
        <v>60</v>
      </c>
      <c r="B17" t="s">
        <v>61</v>
      </c>
      <c r="C17" t="s">
        <v>62</v>
      </c>
      <c r="D17" s="9">
        <v>0.009</v>
      </c>
      <c r="E17" s="11">
        <f>D17*$B$2</f>
        <v>0.009</v>
      </c>
      <c r="F17" t="s">
        <v>25</v>
      </c>
      <c r="G17" s="4">
        <f>E17*0.35</f>
        <v>0.00315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0.945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0.5</v>
      </c>
      <c r="E3" t="s">
        <v>25</v>
      </c>
      <c r="F3" t="s">
        <v>54</v>
      </c>
    </row>
    <row r="4">
      <c r="A4">
        <v>1</v>
      </c>
      <c r="B4" t="s">
        <v>72</v>
      </c>
      <c r="C4" t="s">
        <v>71</v>
      </c>
      <c r="D4" s="11">
        <v>0.05</v>
      </c>
      <c r="E4" t="s">
        <v>25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0.32</v>
      </c>
      <c r="E5" t="s">
        <v>35</v>
      </c>
      <c r="F5" t="s">
        <v>34</v>
      </c>
    </row>
    <row r="6">
      <c r="A6">
        <v>1</v>
      </c>
      <c r="B6" t="s">
        <v>74</v>
      </c>
      <c r="C6" t="s">
        <v>71</v>
      </c>
      <c r="D6" s="11">
        <v>0.075</v>
      </c>
      <c r="E6" t="s">
        <v>35</v>
      </c>
      <c r="F6" t="s">
        <v>57</v>
      </c>
    </row>
    <row r="7">
      <c r="A7">
        <v>1</v>
      </c>
      <c r="B7" t="s">
        <v>75</v>
      </c>
      <c r="C7" t="s">
        <v>71</v>
      </c>
      <c r="D7" s="11">
        <v>0.009</v>
      </c>
      <c r="E7" t="s">
        <v>25</v>
      </c>
      <c r="F7" t="s">
        <v>62</v>
      </c>
    </row>
    <row r="8">
      <c r="A8">
        <v>1</v>
      </c>
      <c r="B8" t="s">
        <v>76</v>
      </c>
      <c r="C8" t="s">
        <v>71</v>
      </c>
      <c r="D8" s="11">
        <v>0.4</v>
      </c>
      <c r="E8" t="s">
        <v>25</v>
      </c>
      <c r="F8" t="s">
        <v>45</v>
      </c>
    </row>
    <row r="9">
      <c r="A9">
        <v>1</v>
      </c>
      <c r="B9" t="s">
        <v>77</v>
      </c>
      <c r="C9" t="s">
        <v>71</v>
      </c>
      <c r="D9" s="11">
        <v>0.02</v>
      </c>
      <c r="E9" t="s">
        <v>35</v>
      </c>
      <c r="F9" t="s">
        <v>57</v>
      </c>
    </row>
    <row r="10">
      <c r="A10">
        <v>1</v>
      </c>
      <c r="B10" t="s">
        <v>78</v>
      </c>
      <c r="C10" t="s">
        <v>71</v>
      </c>
      <c r="D10" s="11">
        <v>0.02</v>
      </c>
      <c r="E10" t="s">
        <v>35</v>
      </c>
      <c r="F10" t="s">
        <v>45</v>
      </c>
    </row>
    <row r="11">
      <c r="A11">
        <v>1</v>
      </c>
      <c r="B11" t="s">
        <v>79</v>
      </c>
      <c r="C11" t="s">
        <v>71</v>
      </c>
      <c r="D11" s="11">
        <v>0.05</v>
      </c>
      <c r="E11" t="s">
        <v>25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0.15</v>
      </c>
      <c r="E12" t="s">
        <v>25</v>
      </c>
      <c r="F12" t="s">
        <v>38</v>
      </c>
    </row>
    <row r="13">
      <c r="A13">
        <v>1</v>
      </c>
      <c r="B13" t="s">
        <v>81</v>
      </c>
      <c r="C13" t="s">
        <v>71</v>
      </c>
      <c r="D13" s="11">
        <v>0.4</v>
      </c>
      <c r="E13" t="s">
        <v>25</v>
      </c>
      <c r="F1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"FER-WRAP · BOU.SNACKING · référence : "&amp;Besoins!B3&amp;" "&amp;Besoins!C3&amp;" · multiplicateur réglable sur la feuille ""Besoins"""</f>
        <v>FER-WRAP · BOU.SNACKING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"[MÉLANGER] "&amp;Procedure!D2</f>
        <v>[MÉLANGER] Mélangez tout lent jusqu'à homogène. Divisez en 20 boules, farinez, filmez, reposez au réfrigérateur.</v>
      </c>
      <c r="C5"/>
      <c r="D5"/>
    </row>
    <row r="6">
      <c r="A6"/>
      <c r="B6" t="str">
        <f>Besoins!B14</f>
        <v>Farine de tradition française T65</v>
      </c>
      <c r="C6" s="11">
        <f>Besoins!E14</f>
        <v>0.5</v>
      </c>
      <c r="D6" t="str">
        <f>Besoins!F14</f>
        <v>kg</v>
      </c>
    </row>
    <row r="7">
      <c r="A7"/>
      <c r="B7" t="str">
        <f>Besoins!B9</f>
        <v>semoule couscous moyen</v>
      </c>
      <c r="C7" s="11">
        <f>Besoins!E9</f>
        <v>0.05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0.32</v>
      </c>
      <c r="D8" t="str">
        <f>Besoins!F7</f>
        <v>lt</v>
      </c>
    </row>
    <row r="9">
      <c r="A9"/>
      <c r="B9" t="str">
        <f>Besoins!B15</f>
        <v>Huile de pépins de raisin</v>
      </c>
      <c r="C9" s="11">
        <f>Besoins!E15</f>
        <v>0.075</v>
      </c>
      <c r="D9" t="str">
        <f>Besoins!F15</f>
        <v>lt</v>
      </c>
    </row>
    <row r="10">
      <c r="A10"/>
      <c r="B10" t="str">
        <f>Besoins!B17</f>
        <v>Sel fin de cuisine</v>
      </c>
      <c r="C10" s="11">
        <f>Besoins!E17</f>
        <v>0.009</v>
      </c>
      <c r="D10" t="str">
        <f>Besoins!F17</f>
        <v>kg</v>
      </c>
    </row>
    <row r="11">
      <c r="A11" t="s" s="17">
        <v>101</v>
      </c>
      <c r="B11" t="str" s="14">
        <f>"[ÉTENDRE] "&amp;Procedure!D3</f>
        <v>[ÉTENDRE] Farine et semoule, étalez très fin en disques.</v>
      </c>
      <c r="C11"/>
      <c r="D11"/>
    </row>
    <row r="12">
      <c r="A12"/>
      <c r="B12" t="str">
        <f>Besoins!B14</f>
        <v>Farine de tradition française T65</v>
      </c>
      <c r="C12" s="11">
        <f>Besoins!E14</f>
        <v>0.5</v>
      </c>
      <c r="D12" t="str">
        <f>Besoins!F14</f>
        <v>kg</v>
      </c>
    </row>
    <row r="13">
      <c r="A13"/>
      <c r="B13" t="str">
        <f>Besoins!B9</f>
        <v>semoule couscous moyen</v>
      </c>
      <c r="C13" s="11">
        <f>Besoins!E9</f>
        <v>0.05</v>
      </c>
      <c r="D13" t="str">
        <f>Besoins!F9</f>
        <v>kg</v>
      </c>
    </row>
    <row r="14">
      <c r="A14" t="s" s="17">
        <v>102</v>
      </c>
      <c r="B14" t="str" s="14">
        <f>"[POÊLER] "&amp;Procedure!D4</f>
        <v>[POÊLER] Poêle très chaude légèrement huilée, retirez dès coloration, empilez sous torchon humide.</v>
      </c>
      <c r="C14"/>
      <c r="D14"/>
    </row>
    <row r="15">
      <c r="A15" t="s" s="17">
        <v>103</v>
      </c>
      <c r="B15" t="str" s="14">
        <f>"[CORNER] "&amp;Procedure!D5</f>
        <v>[CORNER] Carottes/huile/vinaigre/graines germées, cornichons en lamelles. Réchauffez les wraps, garnissez de fromage, carottes, cornichons, roulez, coupez en deux.</v>
      </c>
      <c r="C15"/>
      <c r="D15"/>
    </row>
    <row r="16">
      <c r="A16"/>
      <c r="B16" t="str">
        <f>Besoins!B10</f>
        <v>Carotte râpée fraîche — à réactualiser</v>
      </c>
      <c r="C16" s="11">
        <f>Besoins!E10</f>
        <v>0.4</v>
      </c>
      <c r="D16" t="str">
        <f>Besoins!F10</f>
        <v>kg</v>
      </c>
    </row>
    <row r="17">
      <c r="A17"/>
      <c r="B17" t="str">
        <f>Besoins!B16</f>
        <v>Huile de sésame grillée</v>
      </c>
      <c r="C17" s="11">
        <f>Besoins!E16</f>
        <v>0.02</v>
      </c>
      <c r="D17" t="str">
        <f>Besoins!F16</f>
        <v>lt</v>
      </c>
    </row>
    <row r="18">
      <c r="A18"/>
      <c r="B18" t="str">
        <f>Besoins!B13</f>
        <v>Vinaigre de cidre — à réactualiser</v>
      </c>
      <c r="C18" s="11">
        <f>Besoins!E13</f>
        <v>0.02</v>
      </c>
      <c r="D18" t="str">
        <f>Besoins!F13</f>
        <v>lt</v>
      </c>
    </row>
    <row r="19">
      <c r="A19"/>
      <c r="B19" t="str">
        <f>Besoins!B12</f>
        <v>Graines germées — à réactualiser</v>
      </c>
      <c r="C19" s="11">
        <f>Besoins!E12</f>
        <v>0.05</v>
      </c>
      <c r="D19" t="str">
        <f>Besoins!F12</f>
        <v>kg</v>
      </c>
    </row>
    <row r="20">
      <c r="A20"/>
      <c r="B20" t="str">
        <f>Besoins!B8</f>
        <v>Cornichons fins au vinaigre bocal</v>
      </c>
      <c r="C20" s="11">
        <f>Besoins!E8</f>
        <v>0.15</v>
      </c>
      <c r="D20" t="str">
        <f>Besoins!F8</f>
        <v>kg</v>
      </c>
    </row>
    <row r="21">
      <c r="A21"/>
      <c r="B21" t="str">
        <f>Besoins!B11</f>
        <v>Emmental râpé — à réactualiser</v>
      </c>
      <c r="C21" s="11">
        <f>Besoins!E11</f>
        <v>0.4</v>
      </c>
      <c r="D21" t="str">
        <f>Besoins!F11</f>
        <v>kg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8">
    <mergeCell ref="A1:D1"/>
    <mergeCell ref="A2:D2"/>
    <mergeCell ref="A4:D4"/>
    <mergeCell ref="B5:D5"/>
    <mergeCell ref="B11:D11"/>
    <mergeCell ref="B14:D14"/>
    <mergeCell ref="B15:D15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2026-08-01T02:00:40Z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2026-08-01T02:00:40Z</dcterms:modified>
  <cp:revision>1</cp:revision>
</cp:coreProperties>
</file>