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<sst xmlns="http://schemas.openxmlformats.org/spreadsheetml/2006/main" count="144" uniqueCount="144">
  <si>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</si>
  <si>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</si>
  <si>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Pain polaire au saumon (Ferrandi)</t>
  </si>
  <si>
    <t>Code</t>
  </si>
  <si>
    <t>FER-PAINPOLAIRE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</si>
  <si>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</si>
  <si>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</si>
  <si>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</si>
  <si>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</si>
  <si>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</si>
  <si>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</si>
  <si>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</si>
  <si>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</si>
  <si>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</si>
  <si>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</si>
  <si>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</si>
  <si>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</si>
  <si>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</si>
  <si>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</si>
  <si>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</si>
  <si>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</si>
  <si>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</si>
  <si>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</si>
  <si>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</si>
  <si>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</si>
  <si>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</si>
  <si>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</si>
  <si>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</si>
  <si>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</si>
  <si>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</si>
  <si>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</si>
  <si>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</si>
  <si>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</si>
  <si>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</si>
  <si>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</si>
  <si>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</si>
  <si>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</si>
  <si>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</si>
  <si>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</si>
  <si>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</si>
  <si>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</si>
  <si>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</si>
  <si>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</si>
  <si>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</si>
  <si>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</si>
  <si>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</si>
  <si>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</si>
  <si>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</si>
  <si>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</si>
  <si>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</si>
  <si>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</si>
  <si>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</si>
  <si>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</si>
  <si>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</si>
  <si>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</si>
  <si>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</si>
  <si>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</si>
  <si>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</si>
  <si>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</si>
  <si>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</si>
  <si>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</si>
  <si>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</si>
  <si>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</si>
  <si>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</si>
  <si>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</si>
  <si>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</si>
  <si>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</si>
  <si>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</si>
  <si>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</si>
  <si>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</si>
  <si>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</si>
  <si>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</si>
  <si>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</si>
  <si>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</si>
  <si>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</si>
  <si>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</si>
  <si>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</si>
  <si>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</si>
  <si>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</si>
  <si>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</si>
  <si>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</si>
  <si>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</si>
  <si>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</si>
  <si>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</si>
  <si>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</si>
  <si>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</si>
  <si>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 xml:space="preserve">    ↳ Levure fraîche de boulanger</t>
  </si>
  <si>
    <t xml:space="preserve">    ↳ Sel fin de cuisine</t>
  </si>
  <si>
    <t xml:space="preserve">    ↳ fromage frais 0% MG</t>
  </si>
  <si>
    <t xml:space="preserve">    ↳ Citron jaune frais (zeste/jus) — à réactualiser</t>
  </si>
  <si>
    <t xml:space="preserve">    ↳ concombre droits entiers épluchés éboutés diamètre maxi 6.5 cm</t>
  </si>
  <si>
    <t xml:space="preserve">    ↳ Saumon fumé tranché sous vide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</si>
  <si>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</si>
  <si>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</si>
  <si>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</si>
  <si>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</si>
  <si>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</si>
  <si>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</si>
  <si>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</si>
  <si>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tout, pétrissez rapide jusqu'à pâte lisse.</t>
  </si>
  <si>
    <t>9 min (prepa)</t>
  </si>
  <si>
    <t>POINTER</t>
  </si>
  <si>
    <t>Boulez, pointez à température ambiante.</t>
  </si>
  <si>
    <t>60 min (repos)</t>
  </si>
  <si>
    <t>DIVISER</t>
  </si>
  <si>
    <t>Divisez en 12 boules, détendez au réfrigérateur, abaissez en disques piqués.</t>
  </si>
  <si>
    <t>30 min (repos)</t>
  </si>
  <si>
    <t>POÊLER</t>
  </si>
  <si>
    <t>Poêle huilée, cuisez à feu moyen sur les deux faces.</t>
  </si>
  <si>
    <t>2 min (cuisson)</t>
  </si>
  <si>
    <t>FRASER</t>
  </si>
  <si>
    <t>Fromage frais/citron/aneth, concombre en lamelles, montage multi-étages avec saumon.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</si>
  <si>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</si>
  <si>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</si>
  <si>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</si>
  <si>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</si>
  <si>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</si>
  <si>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</si>
  <si>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</si>
  <si>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</si>
  <si>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</si>
  <si>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</si>
  <si>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</si>
  <si>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</si>
  <si>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</si>
  <si>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</si>
  <si>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</si>
  <si>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</si>
  <si>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</si>
  <si>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</si>
  <si>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polaire au saumon (Ferrandi)</t>
  </si>
  <si>
    <t>Pain polaire au saumon (Ferrandi)  FER-PAINPOLAIRE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</si>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</sst>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8.0753800526316</v>
      </c>
    </row>
    <row r="12">
      <c r="A12" t="s" s="3">
        <v>17</v>
      </c>
      <c r="B12" s="4">
        <v>8.3682694845923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8.0753800526316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0.965</v>
      </c>
      <c r="C3" t="s" s="10">
        <v>25</v>
      </c>
      <c r="D3"/>
      <c r="E3"/>
      <c r="F3"/>
    </row>
    <row r="4">
      <c r="A4" t="s">
        <v>26</v>
      </c>
      <c r="B4" s="11">
        <f>$B$2*B3</f>
        <v>0.965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0.287895</v>
      </c>
      <c r="E7" s="11">
        <f>D7*$B$2</f>
        <v>0.287895</v>
      </c>
      <c r="F7" t="s">
        <v>35</v>
      </c>
      <c r="G7" s="4">
        <f>E7*0.0042999961</f>
        <v>0.001238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E9*28</f>
        <v>7</v>
      </c>
    </row>
    <row r="10">
      <c r="A10" t="s">
        <v>42</v>
      </c>
      <c r="B10" t="s">
        <v>43</v>
      </c>
      <c r="C10" t="s">
        <v>44</v>
      </c>
      <c r="D10" s="9">
        <v>0.156711</v>
      </c>
      <c r="E10" s="11">
        <f>D10*$B$2</f>
        <v>0.156711</v>
      </c>
      <c r="F10" t="s">
        <v>25</v>
      </c>
      <c r="G10" s="4">
        <f>E10*1.1999963728</f>
        <v>0.188053</v>
      </c>
    </row>
    <row r="11">
      <c r="A11" t="s">
        <v>45</v>
      </c>
      <c r="B11" t="s">
        <v>46</v>
      </c>
      <c r="C11" t="s">
        <v>47</v>
      </c>
      <c r="D11" s="9">
        <v>0.38</v>
      </c>
      <c r="E11" s="11">
        <f>D11*$B$2</f>
        <v>0.38</v>
      </c>
      <c r="F11" t="s">
        <v>25</v>
      </c>
      <c r="G11" s="4">
        <f>E11*0.82</f>
        <v>0.3116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25</v>
      </c>
      <c r="G12" s="4">
        <f>E12*3.2</f>
        <v>0.096</v>
      </c>
    </row>
    <row r="13">
      <c r="A13" t="s">
        <v>51</v>
      </c>
      <c r="B13" t="s">
        <v>52</v>
      </c>
      <c r="C13" t="s">
        <v>53</v>
      </c>
      <c r="D13" s="9">
        <v>0.075</v>
      </c>
      <c r="E13" s="11">
        <f>D13*$B$2</f>
        <v>0.075</v>
      </c>
      <c r="F13" t="s">
        <v>35</v>
      </c>
      <c r="G13" s="4">
        <f>E13*6</f>
        <v>0.45</v>
      </c>
    </row>
    <row r="14">
      <c r="A14" t="s" s="12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25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25</v>
      </c>
      <c r="G16" s="4">
        <f>E16*0.35</f>
        <v>0.0042</v>
      </c>
    </row>
    <row r="17">
      <c r="A17" t="s">
        <v>63</v>
      </c>
      <c r="B17" t="s">
        <v>64</v>
      </c>
      <c r="C17" t="s">
        <v>65</v>
      </c>
      <c r="D17" s="9">
        <v>0.000395</v>
      </c>
      <c r="E17" s="11">
        <f>D17*$B$2</f>
        <v>0.000395</v>
      </c>
      <c r="F17" t="s">
        <v>25</v>
      </c>
      <c r="G17" s="4">
        <f>E17*5.7961359094</f>
        <v>0.002289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0.965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0.35</v>
      </c>
      <c r="E3" t="s">
        <v>25</v>
      </c>
      <c r="F3" t="s">
        <v>47</v>
      </c>
    </row>
    <row r="4">
      <c r="A4">
        <v>1</v>
      </c>
      <c r="B4" t="s">
        <v>75</v>
      </c>
      <c r="C4" t="s">
        <v>74</v>
      </c>
      <c r="D4" s="11">
        <v>0.15</v>
      </c>
      <c r="E4" t="s">
        <v>25</v>
      </c>
      <c r="F4" t="s">
        <v>44</v>
      </c>
    </row>
    <row r="5">
      <c r="A5">
        <v>1</v>
      </c>
      <c r="B5" t="s">
        <v>76</v>
      </c>
      <c r="C5" t="s">
        <v>74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77</v>
      </c>
      <c r="C6" t="s">
        <v>71</v>
      </c>
      <c r="D6" s="11">
        <v>0.075</v>
      </c>
      <c r="E6" t="s">
        <v>25</v>
      </c>
      <c r="F6" t="s">
        <v>78</v>
      </c>
    </row>
    <row r="7">
      <c r="A7">
        <v>2</v>
      </c>
      <c r="B7" t="s">
        <v>79</v>
      </c>
      <c r="C7" t="s">
        <v>71</v>
      </c>
      <c r="D7" s="11">
        <v>0.015</v>
      </c>
      <c r="E7" t="s">
        <v>25</v>
      </c>
      <c r="F7" t="s">
        <v>78</v>
      </c>
    </row>
    <row r="8">
      <c r="A8">
        <v>3</v>
      </c>
      <c r="B8" t="s">
        <v>80</v>
      </c>
      <c r="C8" t="s">
        <v>74</v>
      </c>
      <c r="D8" s="11">
        <v>0</v>
      </c>
      <c r="E8" t="s">
        <v>25</v>
      </c>
      <c r="F8" t="s">
        <v>65</v>
      </c>
    </row>
    <row r="9">
      <c r="A9">
        <v>3</v>
      </c>
      <c r="B9" t="s">
        <v>81</v>
      </c>
      <c r="C9" t="s">
        <v>74</v>
      </c>
      <c r="D9" s="11">
        <v>0.008</v>
      </c>
      <c r="E9" t="s">
        <v>35</v>
      </c>
      <c r="F9" t="s">
        <v>34</v>
      </c>
    </row>
    <row r="10">
      <c r="A10">
        <v>3</v>
      </c>
      <c r="B10" t="s">
        <v>82</v>
      </c>
      <c r="C10" t="s">
        <v>74</v>
      </c>
      <c r="D10" s="11">
        <v>0.007</v>
      </c>
      <c r="E10" t="s">
        <v>25</v>
      </c>
      <c r="F10" t="s">
        <v>44</v>
      </c>
    </row>
    <row r="11">
      <c r="A11">
        <v>2</v>
      </c>
      <c r="B11" t="s">
        <v>83</v>
      </c>
      <c r="C11" t="s">
        <v>74</v>
      </c>
      <c r="D11" s="11">
        <v>0.03</v>
      </c>
      <c r="E11" t="s">
        <v>35</v>
      </c>
      <c r="F11" t="s">
        <v>34</v>
      </c>
    </row>
    <row r="12">
      <c r="A12">
        <v>2</v>
      </c>
      <c r="B12" t="s">
        <v>84</v>
      </c>
      <c r="C12" t="s">
        <v>74</v>
      </c>
      <c r="D12" s="11">
        <v>0.03</v>
      </c>
      <c r="E12" t="s">
        <v>25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0.075</v>
      </c>
      <c r="E13" t="s">
        <v>35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25</v>
      </c>
      <c r="F14" t="s">
        <v>59</v>
      </c>
    </row>
    <row r="15">
      <c r="A15">
        <v>1</v>
      </c>
      <c r="B15" t="s">
        <v>87</v>
      </c>
      <c r="C15" t="s">
        <v>74</v>
      </c>
      <c r="D15" s="11">
        <v>0.012</v>
      </c>
      <c r="E15" t="s">
        <v>25</v>
      </c>
      <c r="F15" t="s">
        <v>62</v>
      </c>
    </row>
    <row r="16">
      <c r="A16">
        <v>1</v>
      </c>
      <c r="B16" t="s">
        <v>88</v>
      </c>
      <c r="C16" t="s">
        <v>74</v>
      </c>
      <c r="D16" s="11">
        <v>0.25</v>
      </c>
      <c r="E16" t="s">
        <v>25</v>
      </c>
      <c r="F16" t="s">
        <v>34</v>
      </c>
    </row>
    <row r="17">
      <c r="A17">
        <v>1</v>
      </c>
      <c r="B17" t="s">
        <v>89</v>
      </c>
      <c r="C17" t="s">
        <v>74</v>
      </c>
      <c r="D17" s="11">
        <v>0.03</v>
      </c>
      <c r="E17" t="s">
        <v>25</v>
      </c>
      <c r="F17" t="s">
        <v>50</v>
      </c>
    </row>
    <row r="18">
      <c r="A18">
        <v>1</v>
      </c>
      <c r="B18" t="s">
        <v>90</v>
      </c>
      <c r="C18" t="s">
        <v>74</v>
      </c>
      <c r="D18" s="11">
        <v>0.15</v>
      </c>
      <c r="E18" t="s">
        <v>25</v>
      </c>
      <c r="F18" t="s">
        <v>56</v>
      </c>
    </row>
    <row r="19">
      <c r="A19">
        <v>1</v>
      </c>
      <c r="B19" t="s">
        <v>91</v>
      </c>
      <c r="C19" t="s">
        <v>74</v>
      </c>
      <c r="D19" s="11">
        <v>0.25</v>
      </c>
      <c r="E19" t="s">
        <v>25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112</v>
      </c>
      <c r="B8">
        <v>2</v>
      </c>
      <c r="C8" t="s">
        <v>113</v>
      </c>
      <c r="D8" t="s" s="14">
        <v>117</v>
      </c>
      <c r="E8" t="s" s="14"/>
      <c r="F8"/>
    </row>
    <row r="9">
      <c r="A9" t="s">
        <v>112</v>
      </c>
      <c r="B9">
        <v>3</v>
      </c>
      <c r="C9" t="s">
        <v>118</v>
      </c>
      <c r="D9" t="s" s="14">
        <v>119</v>
      </c>
      <c r="E9" t="s" s="14"/>
      <c r="F9"/>
    </row>
    <row r="10">
      <c r="A10" t="s">
        <v>112</v>
      </c>
      <c r="B10">
        <v>4</v>
      </c>
      <c r="C10" t="s">
        <v>113</v>
      </c>
      <c r="D10" t="s" s="14">
        <v>120</v>
      </c>
      <c r="E10" t="s" s="14">
        <v>121</v>
      </c>
      <c r="F10" t="s">
        <v>122</v>
      </c>
    </row>
    <row r="11">
      <c r="A11" t="s">
        <v>123</v>
      </c>
      <c r="B11">
        <v>1</v>
      </c>
      <c r="C11" t="s">
        <v>113</v>
      </c>
      <c r="D11" t="s" s="14">
        <v>124</v>
      </c>
      <c r="E11" t="s" s="14">
        <v>115</v>
      </c>
      <c r="F11" t="s">
        <v>116</v>
      </c>
    </row>
    <row r="12">
      <c r="A12" t="s">
        <v>123</v>
      </c>
      <c r="B12">
        <v>2</v>
      </c>
      <c r="C12" t="s">
        <v>118</v>
      </c>
      <c r="D12" t="s" s="14">
        <v>125</v>
      </c>
      <c r="E12" t="s" s="14"/>
      <c r="F12"/>
    </row>
    <row r="13">
      <c r="A13" t="s">
        <v>123</v>
      </c>
      <c r="B13">
        <v>3</v>
      </c>
      <c r="C13" t="s">
        <v>126</v>
      </c>
      <c r="D13" t="s" s="14">
        <v>127</v>
      </c>
      <c r="E13" t="s" s="14">
        <v>128</v>
      </c>
      <c r="F13" t="s">
        <v>129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130</v>
      </c>
      <c r="B1"/>
      <c r="C1"/>
      <c r="D1"/>
    </row>
    <row r="2">
      <c r="A2" t="str" s="15">
        <f>"FER-PAINPOLAIRE · BOU.SNACKING · référence : "&amp;Besoins!B3&amp;" "&amp;Besoins!C3&amp;" · multiplicateur réglable sur la feuille ""Besoins"""</f>
        <v>FER-PAINPOLAIRE · BOU.SNACKING · référence : 0,965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"[MÉLANGER] "&amp;Procedure!D2</f>
        <v>[MÉLANGER] Mélangez tout, pétrissez rapide jusqu'à pâte lisse.</v>
      </c>
      <c r="C5"/>
      <c r="D5"/>
    </row>
    <row r="6">
      <c r="A6"/>
      <c r="B6" t="s">
        <v>133</v>
      </c>
      <c r="C6" s="11">
        <f>'Besoins'!$B$2*0.35</f>
        <v>0.35</v>
      </c>
      <c r="D6" t="s">
        <v>25</v>
      </c>
    </row>
    <row r="7">
      <c r="A7"/>
      <c r="B7" t="s">
        <v>134</v>
      </c>
      <c r="C7" s="11">
        <f>'Besoins'!$B$2*0.15</f>
        <v>0.15</v>
      </c>
      <c r="D7" t="s">
        <v>25</v>
      </c>
    </row>
    <row r="8">
      <c r="A8"/>
      <c r="B8" t="s">
        <v>135</v>
      </c>
      <c r="C8" s="11">
        <f>'Besoins'!$B$2*0.25</f>
        <v>0.25</v>
      </c>
      <c r="D8" t="s">
        <v>35</v>
      </c>
    </row>
    <row r="9">
      <c r="A9"/>
      <c r="B9" t="s">
        <v>136</v>
      </c>
      <c r="C9" s="11">
        <f>'Besoins'!$B$2*0.075</f>
        <v>0.075</v>
      </c>
      <c r="D9" t="s">
        <v>25</v>
      </c>
    </row>
    <row r="10">
      <c r="A10"/>
      <c r="B10" t="str">
        <f>Besoins!B13</f>
        <v>Crème liquide entière 35% MG UHT</v>
      </c>
      <c r="C10" s="11">
        <f>Besoins!E13</f>
        <v>0.075</v>
      </c>
      <c r="D10" t="str">
        <f>Besoins!F13</f>
        <v>lt</v>
      </c>
    </row>
    <row r="11">
      <c r="A11"/>
      <c r="B11" t="str">
        <f>Besoins!B15</f>
        <v>Levure fraîche de boulanger</v>
      </c>
      <c r="C11" s="11">
        <f>Besoins!E15</f>
        <v>0.01</v>
      </c>
      <c r="D11" t="str">
        <f>Besoins!F15</f>
        <v>kg</v>
      </c>
    </row>
    <row r="12">
      <c r="A12"/>
      <c r="B12" t="str">
        <f>Besoins!B16</f>
        <v>Sel fin de cuisine</v>
      </c>
      <c r="C12" s="11">
        <f>Besoins!E16</f>
        <v>0.012</v>
      </c>
      <c r="D12" t="str">
        <f>Besoins!F16</f>
        <v>kg</v>
      </c>
    </row>
    <row r="13">
      <c r="A13" t="s" s="17">
        <v>137</v>
      </c>
      <c r="B13" t="str" s="14">
        <f>"[POINTER] "&amp;Procedure!D3</f>
        <v>[POINTER] Boulez, pointez à température ambiante.</v>
      </c>
      <c r="C13"/>
      <c r="D13"/>
    </row>
    <row r="14">
      <c r="A14" t="s" s="17">
        <v>138</v>
      </c>
      <c r="B14" t="str" s="14">
        <f>"[DIVISER] "&amp;Procedure!D4</f>
        <v>[DIVISER] Divisez en 12 boules, détendez au réfrigérateur, abaissez en disques piqués.</v>
      </c>
      <c r="C14"/>
      <c r="D14"/>
    </row>
    <row r="15">
      <c r="A15" t="s" s="17">
        <v>139</v>
      </c>
      <c r="B15" t="str" s="14">
        <f>"[POÊLER] "&amp;Procedure!D5</f>
        <v>[POÊLER] Poêle huilée, cuisez à feu moyen sur les deux faces.</v>
      </c>
      <c r="C15"/>
      <c r="D15"/>
    </row>
    <row r="16">
      <c r="A16" t="s" s="17">
        <v>140</v>
      </c>
      <c r="B16" t="str" s="14">
        <f>"[FRASER] "&amp;Procedure!D6</f>
        <v>[FRASER] Fromage frais/citron/aneth, concombre en lamelles, montage multi-étages avec saumon.</v>
      </c>
      <c r="C16"/>
      <c r="D16"/>
    </row>
    <row r="17">
      <c r="A17"/>
      <c r="B17" t="str">
        <f>Besoins!B8</f>
        <v>fromage frais 0% MG</v>
      </c>
      <c r="C17" s="11">
        <f>Besoins!E8</f>
        <v>0.25</v>
      </c>
      <c r="D17" t="str">
        <f>Besoins!F8</f>
        <v>kg</v>
      </c>
    </row>
    <row r="18">
      <c r="A18"/>
      <c r="B18" t="str">
        <f>Besoins!B12</f>
        <v>Citron jaune frais (zeste/jus) — à réactualiser</v>
      </c>
      <c r="C18" s="11">
        <f>Besoins!E12</f>
        <v>0.03</v>
      </c>
      <c r="D18" t="str">
        <f>Besoins!F12</f>
        <v>kg</v>
      </c>
    </row>
    <row r="19">
      <c r="A19"/>
      <c r="B19" t="str">
        <f>Besoins!B14</f>
        <v>concombre droits entiers épluchés éboutés diamètre maxi 6.5 cm</v>
      </c>
      <c r="C19" s="11">
        <f>Besoins!E14</f>
        <v>0.15</v>
      </c>
      <c r="D19" t="str">
        <f>Besoins!F14</f>
        <v>kg</v>
      </c>
    </row>
    <row r="20">
      <c r="A20"/>
      <c r="B20" t="str">
        <f>Besoins!B9</f>
        <v>Saumon fumé tranché sous vide</v>
      </c>
      <c r="C20" s="11">
        <f>Besoins!E9</f>
        <v>0.25</v>
      </c>
      <c r="D20" t="str">
        <f>Besoins!F9</f>
        <v>kg</v>
      </c>
    </row>
    <row r="21">
      <c r="A21"/>
      <c r="B21"/>
      <c r="C21"/>
      <c r="D21"/>
    </row>
    <row r="22">
      <c r="A22" t="s" s="16">
        <v>141</v>
      </c>
      <c r="B22"/>
      <c r="C22"/>
      <c r="D22"/>
    </row>
    <row r="23">
      <c r="A23" t="s" s="17">
        <v>132</v>
      </c>
      <c r="B23" t="str" s="14">
        <f>"[VERSER] "&amp;Procedure!D7</f>
        <v>[VERSER] Verser l'eau (120g) à 45°C dans le bocal du levain, délayer légèrement à la maryse.</v>
      </c>
      <c r="C23"/>
      <c r="D23"/>
    </row>
    <row r="24">
      <c r="A24"/>
      <c r="B24" t="s">
        <v>135</v>
      </c>
      <c r="C24" s="11">
        <f>'Besoins'!$B$2*0.03</f>
        <v>0.03</v>
      </c>
      <c r="D24" t="s">
        <v>35</v>
      </c>
    </row>
    <row r="25">
      <c r="A25"/>
      <c r="B25" t="str" s="18">
        <f>"ℹ "&amp;Procedure!E7</f>
        <v>ℹ</v>
      </c>
      <c r="C25"/>
      <c r="D25"/>
    </row>
    <row r="26">
      <c r="A26" t="s" s="17">
        <v>137</v>
      </c>
      <c r="B26" t="str" s="14">
        <f>"[VERSER] "&amp;Procedure!D8</f>
        <v>[VERSER] Verser le levain tout point (60g) dans un saladier, fouetter jusqu'à petites bulles.</v>
      </c>
      <c r="C26"/>
      <c r="D26"/>
    </row>
    <row r="27">
      <c r="A27"/>
      <c r="B27" t="s">
        <v>142</v>
      </c>
      <c r="C27" s="11">
        <f>'Besoins'!$B$2*0.015</f>
        <v>0.015</v>
      </c>
      <c r="D27" t="s">
        <v>25</v>
      </c>
    </row>
    <row r="28">
      <c r="A28" t="s" s="17">
        <v>138</v>
      </c>
      <c r="B28" t="str" s="14">
        <f>"[INCORPORER] "&amp;Procedure!D9</f>
        <v>[INCORPORER] Ajouter la farine de tradition T65 (120g), mélanger au fouet.</v>
      </c>
      <c r="C28"/>
      <c r="D28"/>
    </row>
    <row r="29">
      <c r="A29"/>
      <c r="B29" t="s">
        <v>133</v>
      </c>
      <c r="C29" s="11">
        <f>'Besoins'!$B$2*0.03</f>
        <v>0.03</v>
      </c>
      <c r="D29" t="s">
        <v>25</v>
      </c>
    </row>
    <row r="30">
      <c r="A30" t="s" s="17">
        <v>139</v>
      </c>
      <c r="B30" t="str" s="14">
        <f>"[VERSER] "&amp;Procedure!D10</f>
        <v>[VERSER] Verser dans un bocal propre, réserver au chaud jusqu'à tripler de volume, grosses bulles, début de crevasses.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/>
      <c r="B32"/>
      <c r="C32"/>
      <c r="D32"/>
    </row>
    <row r="33">
      <c r="A33" t="s" s="16">
        <v>143</v>
      </c>
      <c r="B33"/>
      <c r="C33"/>
      <c r="D33"/>
    </row>
    <row r="34">
      <c r="A34" t="s" s="17">
        <v>132</v>
      </c>
      <c r="B34" t="str" s="14">
        <f>"[VERSER] "&amp;Procedure!D11</f>
        <v>[VERSER] Dans un saladier, verser le miel (5g) et l'eau (100g) à 45°C, mélanger pour dissoudre.</v>
      </c>
      <c r="C34"/>
      <c r="D34"/>
    </row>
    <row r="35">
      <c r="A35"/>
      <c r="B35" t="str">
        <f>Besoins!B17</f>
        <v>Miel toutes fleurs vrac</v>
      </c>
      <c r="C35" s="11">
        <f>Besoins!E17</f>
        <v>0.000395</v>
      </c>
      <c r="D35" t="str">
        <f>Besoins!F17</f>
        <v>kg</v>
      </c>
    </row>
    <row r="36">
      <c r="A36"/>
      <c r="B36" t="s">
        <v>135</v>
      </c>
      <c r="C36" s="11">
        <f>'Besoins'!$B$2*0.0078947368</f>
        <v>0.007895</v>
      </c>
      <c r="D36" t="s">
        <v>35</v>
      </c>
    </row>
    <row r="37">
      <c r="A37"/>
      <c r="B37" t="str" s="18">
        <f>"ℹ "&amp;Procedure!E11</f>
        <v>ℹ</v>
      </c>
      <c r="C37"/>
      <c r="D37"/>
    </row>
    <row r="38">
      <c r="A38" t="s" s="17">
        <v>137</v>
      </c>
      <c r="B38" t="str" s="14">
        <f>"[INCORPORER] "&amp;Procedure!D12</f>
        <v>[INCORPORER] Incorporer la farine de seigle (85g) au fouet.</v>
      </c>
      <c r="C38"/>
      <c r="D38"/>
    </row>
    <row r="39">
      <c r="A39"/>
      <c r="B39" t="s">
        <v>134</v>
      </c>
      <c r="C39" s="11">
        <f>'Besoins'!$B$2*0.0067105263</f>
        <v>0.006711</v>
      </c>
      <c r="D39" t="s">
        <v>25</v>
      </c>
    </row>
    <row r="40">
      <c r="A40" t="s" s="17">
        <v>138</v>
      </c>
      <c r="B40" t="str" s="14">
        <f>"[METTRE] "&amp;Procedure!D13</f>
        <v>[METTRE] Mettre dans un bocal propre, réserver au chaud jusqu'à odeur marquée et grosses bulles, texture façon mousse au chocolat.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2">
    <mergeCell ref="A1:D1"/>
    <mergeCell ref="A2:D2"/>
    <mergeCell ref="A4:D4"/>
    <mergeCell ref="B5:D5"/>
    <mergeCell ref="B13:D13"/>
    <mergeCell ref="B14:D14"/>
    <mergeCell ref="B15:D15"/>
    <mergeCell ref="B16:D16"/>
    <mergeCell ref="A22:D22"/>
    <mergeCell ref="B23:D23"/>
    <mergeCell ref="B25:D25"/>
    <mergeCell ref="B26:D26"/>
    <mergeCell ref="B28:D28"/>
    <mergeCell ref="B30:D30"/>
    <mergeCell ref="B31:D31"/>
    <mergeCell ref="A33:D33"/>
    <mergeCell ref="B34:D34"/>
    <mergeCell ref="B37:D37"/>
    <mergeCell ref="B38:D38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2026-09-15T14:54:24Z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2026-09-15T14:54:24Z</dcterms:modified>
  <cp:revision>1</cp:revision>
</cp:coreProperties>
</file>