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<sst xmlns="http://schemas.openxmlformats.org/spreadsheetml/2006/main" count="87" uniqueCount="87">
  <si>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</si>
  <si>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</si>
  <si>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</si>
  <si>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</si>
  <si>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</si>
  <si>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</si>
  <si>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</si>
  <si>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</si>
  <si>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</si>
  <si>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</si>
  <si>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</si>
  <si>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</si>
  <si>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</si>
  <si>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</si>
  <si>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</si>
  <si>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</si>
  <si>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</si>
  <si>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</si>
  <si>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</si>
  <si>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</si>
  <si>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</si>
  <si>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</si>
  <si>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</si>
  <si>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</si>
  <si>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</si>
  <si>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</si>
  <si>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</si>
  <si>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</si>
  <si>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</si>
  <si>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</si>
  <si>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</si>
  <si>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</si>
  <si>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</si>
  <si>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</si>
  <si>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</si>
  <si>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</si>
  <si>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</si>
  <si>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</si>
  <si>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</si>
  <si>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</si>
  <si>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</si>
  <si>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</si>
  <si>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</si>
  <si>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</si>
  <si>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</si>
  <si>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</si>
  <si>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</si>
  <si>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Flammekueche (Ferrandi)</t>
  </si>
  <si>
    <t>FRASER</t>
  </si>
  <si>
    <t>Frasez tout, pétrissez rapide.</t>
  </si>
  <si>
    <t>≤24°C</t>
  </si>
  <si>
    <t>10 min (prepa)</t>
  </si>
  <si>
    <t>POINTER</t>
  </si>
  <si>
    <t>Pointez avec rabat, toute la nuit au réfrigérateur.</t>
  </si>
  <si>
    <t>720 min (repos)</t>
  </si>
  <si>
    <t>DIVISER</t>
  </si>
  <si>
    <t>Divisez en 3, boulez, détendez, étalez en ovale sur plaques. Apprêt en étuve.</t>
  </si>
  <si>
    <t>45 min (repos)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</si>
  <si>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</si>
  <si>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</si>
  <si>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</si>
  <si>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</si>
  <si>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</si>
  <si>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12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</si>
  <si>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</si>
  <si>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</si>
  <si>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</si>
  <si>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</si>
  <si>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</si>
  <si>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</si>
  <si>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</si>
  <si>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</si>
  <si>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</si>
  <si>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</si>
  <si>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</si>
  <si>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Crème liquide entière 35% MG UHT</t>
  </si>
  <si>
    <t xml:space="preserve">    ↳ fromage frais 0% MG</t>
  </si>
  <si>
    <t xml:space="preserve">    ↳ oignon rouge cubes</t>
  </si>
  <si>
    <t xml:space="preserve">    ↳ lardons fumés découennés sans cartilage</t>
  </si>
  <si>
    <t>Fiche technique — Flammekueche (Ferrandi)</t>
  </si>
  <si>
    <t>Flammekueche (Ferrandi)  FER-FLAMME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</si>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</sst>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0.85</v>
      </c>
      <c r="C3" t="s" s="5">
        <v>3</v>
      </c>
      <c r="D3"/>
      <c r="E3"/>
      <c r="F3"/>
    </row>
    <row r="4">
      <c r="A4" t="s">
        <v>4</v>
      </c>
      <c r="B4" s="6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 s="9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18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8">
        <f>E10*0.82</f>
        <v>0.41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15</v>
      </c>
      <c r="G11" s="8">
        <f>E11*7.5</f>
        <v>0.15</v>
      </c>
    </row>
    <row r="12">
      <c r="A12" t="s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15</v>
      </c>
      <c r="G12" s="8">
        <f>E12*6</f>
        <v>1.2</v>
      </c>
    </row>
    <row r="13">
      <c r="A13" t="s" s="9">
        <v>31</v>
      </c>
      <c r="B13" t="s">
        <v>32</v>
      </c>
      <c r="C13" t="s">
        <v>33</v>
      </c>
      <c r="D13" s="4">
        <v>0.2</v>
      </c>
      <c r="E13" s="6">
        <f>D13*$B$2</f>
        <v>0.2</v>
      </c>
      <c r="F13" t="s">
        <v>3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>
        <v>50</v>
      </c>
      <c r="F2" t="s">
        <v>51</v>
      </c>
    </row>
    <row r="3">
      <c r="A3" t="s">
        <v>47</v>
      </c>
      <c r="B3">
        <v>2</v>
      </c>
      <c r="C3" t="s">
        <v>52</v>
      </c>
      <c r="D3" t="s" s="12">
        <v>53</v>
      </c>
      <c r="E3" t="s" s="12"/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51</v>
      </c>
    </row>
    <row r="6">
      <c r="A6" t="s">
        <v>47</v>
      </c>
      <c r="B6">
        <v>5</v>
      </c>
      <c r="C6" t="s">
        <v>60</v>
      </c>
      <c r="D6" t="s" s="12">
        <v>61</v>
      </c>
      <c r="E6" t="s" s="12">
        <v>62</v>
      </c>
      <c r="F6" t="s">
        <v>63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47</v>
      </c>
      <c r="C2" t="s">
        <v>68</v>
      </c>
      <c r="D2" s="6">
        <f>'Besoins'!$B$2*0.85</f>
        <v>0.85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'Besoins'!$B$2*0.5</f>
        <v>0.5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'Besoins'!$B$2*0.32</f>
        <v>0.32</v>
      </c>
      <c r="E4" t="s">
        <v>15</v>
      </c>
    </row>
    <row r="5">
      <c r="A5">
        <v>1</v>
      </c>
      <c r="B5" t="s">
        <v>72</v>
      </c>
      <c r="C5" t="s">
        <v>70</v>
      </c>
      <c r="D5" s="6">
        <f>'Besoins'!$B$2*0.009</f>
        <v>0.009</v>
      </c>
      <c r="E5" t="s">
        <v>3</v>
      </c>
    </row>
    <row r="6">
      <c r="A6">
        <v>1</v>
      </c>
      <c r="B6" t="s">
        <v>73</v>
      </c>
      <c r="C6" t="s">
        <v>70</v>
      </c>
      <c r="D6" s="6">
        <f>'Besoins'!$B$2*0.005</f>
        <v>0.005</v>
      </c>
      <c r="E6" t="s">
        <v>3</v>
      </c>
    </row>
    <row r="7">
      <c r="A7">
        <v>1</v>
      </c>
      <c r="B7" t="s">
        <v>74</v>
      </c>
      <c r="C7" t="s">
        <v>70</v>
      </c>
      <c r="D7" s="6">
        <f>'Besoins'!$B$2*0.02</f>
        <v>0.02</v>
      </c>
      <c r="E7" t="s">
        <v>15</v>
      </c>
    </row>
    <row r="8">
      <c r="A8">
        <v>1</v>
      </c>
      <c r="B8" t="s">
        <v>75</v>
      </c>
      <c r="C8" t="s">
        <v>70</v>
      </c>
      <c r="D8" s="6">
        <f>'Besoins'!$B$2*0.2</f>
        <v>0.2</v>
      </c>
      <c r="E8" t="s">
        <v>15</v>
      </c>
    </row>
    <row r="9">
      <c r="A9">
        <v>1</v>
      </c>
      <c r="B9" t="s">
        <v>76</v>
      </c>
      <c r="C9" t="s">
        <v>70</v>
      </c>
      <c r="D9" s="6">
        <f>'Besoins'!$B$2*0.15</f>
        <v>0.15</v>
      </c>
      <c r="E9" t="s">
        <v>3</v>
      </c>
    </row>
    <row r="10">
      <c r="A10">
        <v>1</v>
      </c>
      <c r="B10" t="s">
        <v>77</v>
      </c>
      <c r="C10" t="s">
        <v>70</v>
      </c>
      <c r="D10" s="6">
        <f>'Besoins'!$B$2*0.2</f>
        <v>0.2</v>
      </c>
      <c r="E10" t="s">
        <v>3</v>
      </c>
    </row>
    <row r="11">
      <c r="A11">
        <v>1</v>
      </c>
      <c r="B11" t="s">
        <v>78</v>
      </c>
      <c r="C11" t="s">
        <v>70</v>
      </c>
      <c r="D11" s="6">
        <f>'Besoins'!$B$2*0.15</f>
        <v>0.15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"FER-FLAMME · BOU.SNACKING · référence : "&amp;Besoins!B3&amp;" "&amp;Besoins!C3&amp;" · multiplicateur réglable sur la feuille ""Besoins"""</f>
        <v>FER-FLAMME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"[FRASER] "&amp;Procedure!D2</f>
        <v>[FRASER] Frasez tout, pétrissez rapide.</v>
      </c>
      <c r="C5"/>
      <c r="D5"/>
    </row>
    <row r="6">
      <c r="A6"/>
      <c r="B6" t="str">
        <f>Besoins!B10</f>
        <v>Farine de tradition française T65</v>
      </c>
      <c r="C6" s="6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tr">
        <f>Besoins!B11</f>
        <v>Huile d'olive vierge extra</v>
      </c>
      <c r="C10" s="6">
        <f>Besoins!E11</f>
        <v>0.02</v>
      </c>
      <c r="D10" t="str">
        <f>Besoins!F11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82</v>
      </c>
      <c r="B12" t="str" s="12">
        <f>"[POINTER] "&amp;Procedure!D3</f>
        <v>[POINTER] Pointez avec rabat, toute la nuit au réfrigérateur.</v>
      </c>
      <c r="C12"/>
      <c r="D12"/>
    </row>
    <row r="13">
      <c r="A13" t="s" s="15">
        <v>83</v>
      </c>
      <c r="B13" t="str" s="12">
        <f>"[DIVISER] "&amp;Procedure!D4</f>
        <v>[DIVISER] Divisez en 3, boulez, détendez, étalez en ovale sur plaques. Apprêt en étuve.</v>
      </c>
      <c r="C13"/>
      <c r="D13"/>
    </row>
    <row r="14">
      <c r="A14" t="s" s="15">
        <v>84</v>
      </c>
      <c r="B14" t="str" s="12">
        <f>"[MÉLANGER] "&amp;Procedure!D5</f>
        <v>[MÉLANGER] Mélangez crème et fromage blanc, assaisonnez. Émincez et suez les oignons.</v>
      </c>
      <c r="C14"/>
      <c r="D14"/>
    </row>
    <row r="15">
      <c r="A15"/>
      <c r="B15" t="str">
        <f>Besoins!B12</f>
        <v>Crème liquide entière 35% MG UHT</v>
      </c>
      <c r="C15" s="6">
        <f>Besoins!E12</f>
        <v>0.2</v>
      </c>
      <c r="D15" t="str">
        <f>Besoins!F12</f>
        <v>lt</v>
      </c>
    </row>
    <row r="16">
      <c r="A16"/>
      <c r="B16" t="str">
        <f>Besoins!B8</f>
        <v>fromage frais 0% MG</v>
      </c>
      <c r="C16" s="6">
        <f>Besoins!E8</f>
        <v>0.15</v>
      </c>
      <c r="D16" t="str">
        <f>Besoins!F8</f>
        <v>kg</v>
      </c>
    </row>
    <row r="17">
      <c r="A17"/>
      <c r="B17" t="str">
        <f>Besoins!B13</f>
        <v>oignon rouge cubes</v>
      </c>
      <c r="C17" s="6">
        <f>Besoins!E13</f>
        <v>0.2</v>
      </c>
      <c r="D17" t="str">
        <f>Besoins!F13</f>
        <v>kg</v>
      </c>
    </row>
    <row r="18">
      <c r="A18" t="s" s="15">
        <v>85</v>
      </c>
      <c r="B18" t="str" s="12">
        <f>"[ÉTENDRE] "&amp;Procedure!D6</f>
        <v>[ÉTENDRE] Étalez la crème, oignons, lardons. Enfournez four très chaud.</v>
      </c>
      <c r="C18"/>
      <c r="D18"/>
    </row>
    <row r="19">
      <c r="A19"/>
      <c r="B19" t="str">
        <f>Besoins!B9</f>
        <v>lardons fumés découennés sans cartilage</v>
      </c>
      <c r="C19" s="6">
        <f>Besoins!E9</f>
        <v>0.15</v>
      </c>
      <c r="D19" t="str">
        <f>Besoins!F9</f>
        <v>kg</v>
      </c>
    </row>
    <row r="20">
      <c r="A20"/>
      <c r="B20" t="str" s="16">
        <f>"ℹ "&amp;Procedure!E6</f>
        <v>ℹ</v>
      </c>
      <c r="C20"/>
      <c r="D20"/>
    </row>
    <row r="21">
      <c r="A21"/>
      <c r="B21"/>
      <c r="C21"/>
      <c r="D21"/>
    </row>
    <row r="22">
      <c r="A22" t="s" s="17">
        <v>86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8:D18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