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<sst xmlns="http://schemas.openxmlformats.org/spreadsheetml/2006/main" count="63" uniqueCount="63">
  <si>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</si>
  <si>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</si>
  <si>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</si>
  <si>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</si>
  <si>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</si>
  <si>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</si>
  <si>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</si>
  <si>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</si>
  <si>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</si>
  <si>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</si>
  <si>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</si>
  <si>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</si>
  <si>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</si>
  <si>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</si>
  <si>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</si>
  <si>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</si>
  <si>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</si>
  <si>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</si>
  <si>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</si>
  <si>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</si>
  <si>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</si>
  <si>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</si>
  <si>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</si>
  <si>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</si>
  <si>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</si>
  <si>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</si>
  <si>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</si>
  <si>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</si>
  <si>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</si>
  <si>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</si>
  <si>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</si>
  <si>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</si>
  <si>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</si>
  <si>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</si>
  <si>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</si>
  <si>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</si>
  <si>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</si>
  <si>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</si>
  <si>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</si>
  <si>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</si>
  <si>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</si>
  <si>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</si>
  <si>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</si>
  <si>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</si>
  <si>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</si>
  <si>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</si>
  <si>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</si>
  <si>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</si>
  <si>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</si>
  <si>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</si>
  <si>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</si>
  <si>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</si>
  <si>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</si>
  <si>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</si>
  <si>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</si>
  <si>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</si>
  <si>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BAKING(gr) (conv.)</t>
  </si>
  <si>
    <t xml:space="preserve">    ↳ CONFIT FRUITS HACHS (macedoine)</t>
  </si>
  <si>
    <t xml:space="preserve">    ↳ RAISIN DE CORINTHE</t>
  </si>
  <si>
    <t xml:space="preserve">    ↳ RHUM 50ø</t>
  </si>
  <si>
    <t>Fiche technique — PÂTE À CAKE AUX FRUITS</t>
  </si>
  <si>
    <t>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</si>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</sst>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E7*13.3119</f>
        <v>0.133119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0.075</v>
      </c>
      <c r="E9" s="6">
        <f>D9*$B$2</f>
        <v>0.075</v>
      </c>
      <c r="F9" t="s">
        <v>3</v>
      </c>
      <c r="G9" s="9">
        <f>E9*0.022064</f>
        <v>0.001655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E10*3.9514</f>
        <v>0.19757</v>
      </c>
    </row>
    <row r="11">
      <c r="A11" t="s" s="8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3</v>
      </c>
      <c r="G11" s="9">
        <f>E11*3.2722</f>
        <v>0.16361</v>
      </c>
    </row>
    <row r="12">
      <c r="A12" t="s" s="8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19</v>
      </c>
      <c r="G12" s="9">
        <f>E12*0.27</f>
        <v>0.27</v>
      </c>
    </row>
    <row r="13">
      <c r="A13" t="s" s="8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E13*2.008</f>
        <v>0.0502</v>
      </c>
    </row>
    <row r="14">
      <c r="A14" t="s" s="8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</v>
      </c>
      <c r="G14" s="9">
        <f>E14*0.95</f>
        <v>0.0475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44</v>
      </c>
      <c r="C2" t="s">
        <v>49</v>
      </c>
      <c r="D2" s="6">
        <f>'Besoins'!$B$2*0.32</f>
        <v>0.32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'Besoins'!$B$2*0.05</f>
        <v>0.05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'Besoins'!$B$2*0.05</f>
        <v>0.05</v>
      </c>
      <c r="E4" t="s">
        <v>3</v>
      </c>
    </row>
    <row r="5">
      <c r="A5">
        <v>1</v>
      </c>
      <c r="B5" t="s">
        <v>53</v>
      </c>
      <c r="C5" t="s">
        <v>54</v>
      </c>
      <c r="D5" s="6">
        <f>'Besoins'!$B$2*1</f>
        <v>1</v>
      </c>
      <c r="E5" t="s">
        <v>19</v>
      </c>
    </row>
    <row r="6">
      <c r="A6">
        <v>1</v>
      </c>
      <c r="B6" t="s">
        <v>55</v>
      </c>
      <c r="C6" t="s">
        <v>51</v>
      </c>
      <c r="D6" s="6">
        <f>'Besoins'!$B$2*0.075</f>
        <v>0.075</v>
      </c>
      <c r="E6" t="s">
        <v>3</v>
      </c>
    </row>
    <row r="7">
      <c r="A7">
        <v>1</v>
      </c>
      <c r="B7" t="s">
        <v>56</v>
      </c>
      <c r="C7" t="s">
        <v>54</v>
      </c>
      <c r="D7" s="6">
        <f>'Besoins'!$B$2*0.002</f>
        <v>0.002</v>
      </c>
      <c r="E7" t="s">
        <v>3</v>
      </c>
    </row>
    <row r="8">
      <c r="A8">
        <v>1</v>
      </c>
      <c r="B8" t="s">
        <v>57</v>
      </c>
      <c r="C8" t="s">
        <v>51</v>
      </c>
      <c r="D8" s="6">
        <f>'Besoins'!$B$2*0.05</f>
        <v>0.05</v>
      </c>
      <c r="E8" t="s">
        <v>3</v>
      </c>
    </row>
    <row r="9">
      <c r="A9">
        <v>1</v>
      </c>
      <c r="B9" t="s">
        <v>58</v>
      </c>
      <c r="C9" t="s">
        <v>51</v>
      </c>
      <c r="D9" s="6">
        <f>'Besoins'!$B$2*0.025</f>
        <v>0.025</v>
      </c>
      <c r="E9" t="s">
        <v>3</v>
      </c>
    </row>
    <row r="10">
      <c r="A10">
        <v>1</v>
      </c>
      <c r="B10" t="s">
        <v>59</v>
      </c>
      <c r="C10" t="s">
        <v>51</v>
      </c>
      <c r="D10" s="6">
        <f>'Besoins'!$B$2*0.01</f>
        <v>0.01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