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<sst xmlns="http://schemas.openxmlformats.org/spreadsheetml/2006/main" count="147" uniqueCount="147">
  <si>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</si>
  <si>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</si>
  <si>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New York rolls (Ferrandi)</t>
  </si>
  <si>
    <t>Code</t>
  </si>
  <si>
    <t>FER-NYROLLS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</si>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</sst>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328.31515</v>
      </c>
    </row>
    <row r="12">
      <c r="A12" t="s" s="3">
        <v>17</v>
      </c>
      <c r="B12" s="4">
        <v>277.05919831224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328.31515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42</v>
      </c>
      <c r="B10" t="s">
        <v>43</v>
      </c>
      <c r="C10" t="s">
        <v>44</v>
      </c>
      <c r="D10" s="9">
        <v>0.27</v>
      </c>
      <c r="E10" s="11">
        <f>D10*$B$2</f>
        <v>0.27</v>
      </c>
      <c r="F10" t="s">
        <v>25</v>
      </c>
      <c r="G10" s="4">
        <f>E10*0.72</f>
        <v>0.1944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25</v>
      </c>
      <c r="G11" s="4">
        <f>E11*1.6</f>
        <v>0.048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25</v>
      </c>
      <c r="G12" s="4">
        <f>E12*11</f>
        <v>0.55</v>
      </c>
    </row>
    <row r="13">
      <c r="A13" t="s">
        <v>51</v>
      </c>
      <c r="B13" t="s">
        <v>52</v>
      </c>
      <c r="C13" t="s">
        <v>53</v>
      </c>
      <c r="D13" s="9">
        <v>0.28</v>
      </c>
      <c r="E13" s="11">
        <f>D13*$B$2</f>
        <v>0.28</v>
      </c>
      <c r="F13" t="s">
        <v>25</v>
      </c>
      <c r="G13" s="4">
        <f>E13*5.2</f>
        <v>1.456</v>
      </c>
    </row>
    <row r="14">
      <c r="A14" t="s">
        <v>54</v>
      </c>
      <c r="B14" t="s">
        <v>55</v>
      </c>
      <c r="C14" t="s">
        <v>56</v>
      </c>
      <c r="D14" s="9">
        <v>0.31</v>
      </c>
      <c r="E14" s="11">
        <f>D14*$B$2</f>
        <v>0.31</v>
      </c>
      <c r="F14" t="s">
        <v>57</v>
      </c>
      <c r="G14" s="4">
        <f>E14*6</f>
        <v>1.86</v>
      </c>
    </row>
    <row r="15">
      <c r="A15" t="s">
        <v>58</v>
      </c>
      <c r="B15" t="s">
        <v>59</v>
      </c>
      <c r="C15" t="s">
        <v>56</v>
      </c>
      <c r="D15" s="9">
        <v>0.485</v>
      </c>
      <c r="E15" s="11">
        <f>D15*$B$2</f>
        <v>0.485</v>
      </c>
      <c r="F15" t="s">
        <v>57</v>
      </c>
      <c r="G15" s="4">
        <f>E15*1.05</f>
        <v>0.50925</v>
      </c>
    </row>
    <row r="16">
      <c r="A16" t="s">
        <v>60</v>
      </c>
      <c r="B16" t="s">
        <v>61</v>
      </c>
      <c r="C16" t="s">
        <v>62</v>
      </c>
      <c r="D16" s="9">
        <v>0.014</v>
      </c>
      <c r="E16" s="11">
        <f>D16*$B$2</f>
        <v>0.014</v>
      </c>
      <c r="F16" t="s">
        <v>25</v>
      </c>
      <c r="G16" s="4">
        <f>E16*2.2</f>
        <v>0.0308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25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25</v>
      </c>
      <c r="G18" s="4">
        <f>E18*5.8</f>
        <v>0.058</v>
      </c>
    </row>
    <row r="19">
      <c r="A19" t="s">
        <v>69</v>
      </c>
      <c r="B19" t="s">
        <v>70</v>
      </c>
      <c r="C19" t="s">
        <v>68</v>
      </c>
      <c r="D19" s="9">
        <v>0.13</v>
      </c>
      <c r="E19" s="11">
        <f>D19*$B$2</f>
        <v>0.13</v>
      </c>
      <c r="F19" t="s">
        <v>25</v>
      </c>
      <c r="G19" s="4">
        <f>E19*0.82</f>
        <v>0.1066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1.185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0.27</v>
      </c>
      <c r="E3" t="s">
        <v>25</v>
      </c>
      <c r="F3" t="s">
        <v>44</v>
      </c>
    </row>
    <row r="4">
      <c r="A4">
        <v>1</v>
      </c>
      <c r="B4" t="s">
        <v>80</v>
      </c>
      <c r="C4" t="s">
        <v>79</v>
      </c>
      <c r="D4" s="11">
        <v>0.135</v>
      </c>
      <c r="E4" t="s">
        <v>57</v>
      </c>
      <c r="F4" t="s">
        <v>56</v>
      </c>
    </row>
    <row r="5">
      <c r="A5">
        <v>1</v>
      </c>
      <c r="B5" t="s">
        <v>81</v>
      </c>
      <c r="C5" t="s">
        <v>79</v>
      </c>
      <c r="D5" s="11">
        <v>0.006</v>
      </c>
      <c r="E5" t="s">
        <v>25</v>
      </c>
      <c r="F5" t="s">
        <v>65</v>
      </c>
    </row>
    <row r="6">
      <c r="A6">
        <v>1</v>
      </c>
      <c r="B6" t="s">
        <v>82</v>
      </c>
      <c r="C6" t="s">
        <v>79</v>
      </c>
      <c r="D6" s="11">
        <v>0.014</v>
      </c>
      <c r="E6" t="s">
        <v>25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0.01</v>
      </c>
      <c r="E7" t="s">
        <v>25</v>
      </c>
      <c r="F7" t="s">
        <v>68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85</v>
      </c>
      <c r="C9" t="s">
        <v>79</v>
      </c>
      <c r="D9" s="11">
        <v>0.03</v>
      </c>
      <c r="E9" t="s">
        <v>25</v>
      </c>
      <c r="F9" t="s">
        <v>53</v>
      </c>
    </row>
    <row r="10">
      <c r="A10">
        <v>1</v>
      </c>
      <c r="B10" t="s">
        <v>86</v>
      </c>
      <c r="C10" t="s">
        <v>76</v>
      </c>
      <c r="D10" s="11">
        <v>0.15</v>
      </c>
      <c r="E10" t="s">
        <v>25</v>
      </c>
      <c r="F10" t="s">
        <v>77</v>
      </c>
    </row>
    <row r="11">
      <c r="A11">
        <v>2</v>
      </c>
      <c r="B11" t="s">
        <v>87</v>
      </c>
      <c r="C11" t="s">
        <v>79</v>
      </c>
      <c r="D11" s="11">
        <v>0.15</v>
      </c>
      <c r="E11" t="s">
        <v>25</v>
      </c>
      <c r="F11" t="s">
        <v>53</v>
      </c>
    </row>
    <row r="12">
      <c r="A12">
        <v>1</v>
      </c>
      <c r="B12" t="s">
        <v>88</v>
      </c>
      <c r="C12" t="s">
        <v>79</v>
      </c>
      <c r="D12" s="11">
        <v>0.16</v>
      </c>
      <c r="E12" t="s">
        <v>57</v>
      </c>
      <c r="F12" t="s">
        <v>56</v>
      </c>
    </row>
    <row r="13">
      <c r="A13">
        <v>1</v>
      </c>
      <c r="B13" t="s">
        <v>89</v>
      </c>
      <c r="C13" t="s">
        <v>79</v>
      </c>
      <c r="D13" s="11">
        <v>0.2</v>
      </c>
      <c r="E13" t="s">
        <v>25</v>
      </c>
      <c r="F13" t="s">
        <v>38</v>
      </c>
    </row>
    <row r="14">
      <c r="A14">
        <v>1</v>
      </c>
      <c r="B14" t="s">
        <v>85</v>
      </c>
      <c r="C14" t="s">
        <v>79</v>
      </c>
      <c r="D14" s="11">
        <v>0.04</v>
      </c>
      <c r="E14" t="s">
        <v>25</v>
      </c>
      <c r="F14" t="s">
        <v>53</v>
      </c>
    </row>
    <row r="15">
      <c r="A15">
        <v>1</v>
      </c>
      <c r="B15" t="s">
        <v>80</v>
      </c>
      <c r="C15" t="s">
        <v>79</v>
      </c>
      <c r="D15" s="11">
        <v>0.35</v>
      </c>
      <c r="E15" t="s">
        <v>57</v>
      </c>
      <c r="F15" t="s">
        <v>56</v>
      </c>
    </row>
    <row r="16">
      <c r="A16">
        <v>1</v>
      </c>
      <c r="B16" t="s">
        <v>88</v>
      </c>
      <c r="C16" t="s">
        <v>79</v>
      </c>
      <c r="D16" s="11">
        <v>0.15</v>
      </c>
      <c r="E16" t="s">
        <v>57</v>
      </c>
      <c r="F16" t="s">
        <v>56</v>
      </c>
    </row>
    <row r="17">
      <c r="A17">
        <v>1</v>
      </c>
      <c r="B17" t="s">
        <v>84</v>
      </c>
      <c r="C17" t="s">
        <v>79</v>
      </c>
      <c r="D17" s="11">
        <v>0.1</v>
      </c>
      <c r="E17" t="s">
        <v>25</v>
      </c>
      <c r="F17" t="s">
        <v>68</v>
      </c>
    </row>
    <row r="18">
      <c r="A18">
        <v>1</v>
      </c>
      <c r="B18" t="s">
        <v>90</v>
      </c>
      <c r="C18" t="s">
        <v>79</v>
      </c>
      <c r="D18" s="11">
        <v>1</v>
      </c>
      <c r="E18" t="s">
        <v>35</v>
      </c>
      <c r="F18" t="s">
        <v>41</v>
      </c>
    </row>
    <row r="19">
      <c r="A19">
        <v>1</v>
      </c>
      <c r="B19" t="s">
        <v>91</v>
      </c>
      <c r="C19" t="s">
        <v>76</v>
      </c>
      <c r="D19" s="11">
        <v>2</v>
      </c>
      <c r="E19" t="s">
        <v>35</v>
      </c>
      <c r="F19" t="s">
        <v>92</v>
      </c>
    </row>
    <row r="20">
      <c r="A20">
        <v>2</v>
      </c>
      <c r="B20" t="s">
        <v>93</v>
      </c>
      <c r="C20" t="s">
        <v>76</v>
      </c>
      <c r="D20" s="11">
        <v>0.11</v>
      </c>
      <c r="E20" t="s">
        <v>57</v>
      </c>
      <c r="F20" t="s">
        <v>92</v>
      </c>
    </row>
    <row r="21">
      <c r="A21">
        <v>3</v>
      </c>
      <c r="B21" t="s">
        <v>94</v>
      </c>
      <c r="C21" t="s">
        <v>79</v>
      </c>
      <c r="D21" s="11">
        <v>2</v>
      </c>
      <c r="E21" t="s">
        <v>35</v>
      </c>
      <c r="F21" t="s">
        <v>34</v>
      </c>
    </row>
    <row r="22">
      <c r="A22">
        <v>1</v>
      </c>
      <c r="B22" t="s">
        <v>95</v>
      </c>
      <c r="C22" t="s">
        <v>79</v>
      </c>
      <c r="D22" s="11">
        <v>0.03</v>
      </c>
      <c r="E22" t="s">
        <v>25</v>
      </c>
      <c r="F22" t="s">
        <v>47</v>
      </c>
    </row>
    <row r="23">
      <c r="A23">
        <v>1</v>
      </c>
      <c r="B23" t="s">
        <v>85</v>
      </c>
      <c r="C23" t="s">
        <v>79</v>
      </c>
      <c r="D23" s="11">
        <v>0.06</v>
      </c>
      <c r="E23" t="s">
        <v>25</v>
      </c>
      <c r="F23" t="s">
        <v>53</v>
      </c>
    </row>
    <row r="24">
      <c r="A24">
        <v>1</v>
      </c>
      <c r="B24" t="s">
        <v>96</v>
      </c>
      <c r="C24" t="s">
        <v>79</v>
      </c>
      <c r="D24" s="11">
        <v>0.05</v>
      </c>
      <c r="E24" t="s">
        <v>25</v>
      </c>
      <c r="F24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 t="s">
        <v>105</v>
      </c>
    </row>
    <row r="3">
      <c r="A3" t="s">
        <v>2</v>
      </c>
      <c r="B3">
        <v>2</v>
      </c>
      <c r="C3" t="s">
        <v>103</v>
      </c>
      <c r="D3" t="inlineStr" s="14">
        <is>
          <t>Crème vanille : ébullition lait (350g), crème (150g), sucre (50g), vanille (1 gousse). Blanchissez œufs (2 pc) et sucre (50g), ajoutez fécule (30g), cuisez, incorporez le beurre (60g).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2</v>
      </c>
      <c r="B8">
        <v>7</v>
      </c>
      <c r="C8" t="s">
        <v>121</v>
      </c>
      <c r="D8" t="s" s="14">
        <v>122</v>
      </c>
      <c r="E8" t="s" s="14"/>
      <c r="F8"/>
    </row>
    <row r="9">
      <c r="A9" t="s">
        <v>123</v>
      </c>
      <c r="B9">
        <v>1</v>
      </c>
      <c r="C9" t="s">
        <v>124</v>
      </c>
      <c r="D9" t="s" s="14">
        <v>125</v>
      </c>
      <c r="E9" t="s" s="14"/>
      <c r="F9" t="s">
        <v>126</v>
      </c>
    </row>
    <row r="10">
      <c r="A10" t="s">
        <v>123</v>
      </c>
      <c r="B10">
        <v>2</v>
      </c>
      <c r="C10" t="s">
        <v>127</v>
      </c>
      <c r="D10" t="s" s="14">
        <v>128</v>
      </c>
      <c r="E10" t="s" s="14"/>
      <c r="F10"/>
    </row>
    <row r="11">
      <c r="A11" t="s">
        <v>123</v>
      </c>
      <c r="B11">
        <v>3</v>
      </c>
      <c r="C11" t="s">
        <v>127</v>
      </c>
      <c r="D11" t="s" s="14">
        <v>129</v>
      </c>
      <c r="E11" t="s" s="14"/>
      <c r="F11"/>
    </row>
    <row r="12">
      <c r="A12" t="s">
        <v>123</v>
      </c>
      <c r="B12">
        <v>4</v>
      </c>
      <c r="C12"/>
      <c r="D12" t="s" s="14">
        <v>130</v>
      </c>
      <c r="E12" t="s" s="14"/>
      <c r="F12" t="s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132</v>
      </c>
      <c r="B1"/>
      <c r="C1"/>
      <c r="D1"/>
    </row>
    <row r="2">
      <c r="A2" t="str" s="15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135</v>
      </c>
      <c r="C6" s="11">
        <f>'Besoins'!$B$2*0.16</f>
        <v>0.16</v>
      </c>
      <c r="D6" t="s">
        <v>57</v>
      </c>
    </row>
    <row r="7">
      <c r="A7"/>
      <c r="B7" t="s">
        <v>136</v>
      </c>
      <c r="C7" s="11">
        <f>'Besoins'!$B$2*0.04</f>
        <v>0.04</v>
      </c>
      <c r="D7" t="s">
        <v>25</v>
      </c>
    </row>
    <row r="8">
      <c r="A8" t="s" s="17">
        <v>137</v>
      </c>
      <c r="B8" t="str" s="14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138</v>
      </c>
      <c r="C9" s="11">
        <f>'Besoins'!$B$2*0.03</f>
        <v>0.03</v>
      </c>
      <c r="D9" t="s">
        <v>25</v>
      </c>
    </row>
    <row r="10">
      <c r="A10"/>
      <c r="B10" t="s">
        <v>139</v>
      </c>
      <c r="C10" s="11">
        <f>'Besoins'!$B$2*0.35</f>
        <v>0.35</v>
      </c>
      <c r="D10" t="s">
        <v>57</v>
      </c>
    </row>
    <row r="11">
      <c r="A11"/>
      <c r="B11" t="s">
        <v>135</v>
      </c>
      <c r="C11" s="11">
        <f>'Besoins'!$B$2*0.15</f>
        <v>0.15</v>
      </c>
      <c r="D11" t="s">
        <v>57</v>
      </c>
    </row>
    <row r="12">
      <c r="A12"/>
      <c r="B12" t="str">
        <f>Besoins!B9</f>
        <v>Gousses de vanille Bourbon</v>
      </c>
      <c r="C12" s="11">
        <f>Besoins!E9</f>
        <v>1</v>
      </c>
      <c r="D12" t="str">
        <f>Besoins!F9</f>
        <v>pc</v>
      </c>
    </row>
    <row r="13">
      <c r="A13" t="s" s="17">
        <v>140</v>
      </c>
      <c r="B13" t="str" s="14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11">
        <f>Besoins!E10</f>
        <v>0.27</v>
      </c>
      <c r="D14" t="str">
        <f>Besoins!F10</f>
        <v>kg</v>
      </c>
    </row>
    <row r="15">
      <c r="A15"/>
      <c r="B15" t="s">
        <v>139</v>
      </c>
      <c r="C15" s="11">
        <f>'Besoins'!$B$2*0.135</f>
        <v>0.135</v>
      </c>
      <c r="D15" t="s">
        <v>57</v>
      </c>
    </row>
    <row r="16">
      <c r="A16"/>
      <c r="B16" t="str">
        <f>Besoins!B16</f>
        <v>Levure fraîche de boulanger</v>
      </c>
      <c r="C16" s="11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11">
        <f>Besoins!E18</f>
        <v>0.01</v>
      </c>
      <c r="D17" t="str">
        <f>Besoins!F18</f>
        <v>kg</v>
      </c>
    </row>
    <row r="18">
      <c r="A18"/>
      <c r="B18" t="s">
        <v>138</v>
      </c>
      <c r="C18" s="11">
        <f>'Besoins'!$B$2*0.03</f>
        <v>0.03</v>
      </c>
      <c r="D18" t="s">
        <v>25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142</v>
      </c>
      <c r="C21" s="11">
        <f>'Besoins'!$B$2*0.15</f>
        <v>0.15</v>
      </c>
      <c r="D21" t="s">
        <v>25</v>
      </c>
    </row>
    <row r="22">
      <c r="A22" t="s" s="17">
        <v>143</v>
      </c>
      <c r="B22" t="str" s="14">
        <f>"[DÉTAILLER] "&amp;Procedure!D6</f>
        <v>[DÉTAILLER] Roulez en boudin, détaillez 12 tronçons, dans les cercles. Apprêt en étuve à 28°C.</v>
      </c>
      <c r="C22"/>
      <c r="D22"/>
    </row>
    <row r="23">
      <c r="A23" t="s" s="17">
        <v>144</v>
      </c>
      <c r="B23" t="str" s="14">
        <f>"[ENFOURNER] "&amp;Procedure!D7</f>
        <v>[ENFOURNER] Enfournez.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 t="s" s="17">
        <v>145</v>
      </c>
      <c r="B25" t="str" s="14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11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6">
        <v>146</v>
      </c>
      <c r="B28"/>
      <c r="C28"/>
      <c r="D28"/>
    </row>
    <row r="29">
      <c r="A29" t="s" s="17">
        <v>134</v>
      </c>
      <c r="B29" t="str" s="14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7">
        <v>137</v>
      </c>
      <c r="B30" t="str" s="14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136</v>
      </c>
      <c r="C31" s="11">
        <f>'Besoins'!$B$2*0.15</f>
        <v>0.15</v>
      </c>
      <c r="D31" t="s">
        <v>25</v>
      </c>
    </row>
    <row r="32">
      <c r="A32" t="s" s="17">
        <v>140</v>
      </c>
      <c r="B32" t="str" s="14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136</v>
      </c>
      <c r="C33" s="11">
        <f>'Besoins'!$B$2*0.15</f>
        <v>0.15</v>
      </c>
      <c r="D33" t="s">
        <v>25</v>
      </c>
    </row>
    <row r="34">
      <c r="A34" t="s" s="17">
        <v>141</v>
      </c>
      <c r="B34" t="str" s="14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2026-08-01T02:01:06Z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2026-08-01T02:01:06Z</dcterms:modified>
  <cp:revision>1</cp:revision>
</cp:coreProperties>
</file>