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<sst xmlns="http://schemas.openxmlformats.org/spreadsheetml/2006/main" count="79" uniqueCount="79">
  <si>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</si>
  <si>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</si>
  <si>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</si>
  <si>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</si>
  <si>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</si>
  <si>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</si>
  <si>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</si>
  <si>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</si>
  <si>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</si>
  <si>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</si>
  <si>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</si>
  <si>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</si>
  <si>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EAU</t>
  </si>
  <si>
    <t>Eau (robinet - moy. France 2026)</t>
  </si>
  <si>
    <t>Matières premières</t>
  </si>
  <si>
    <t>lt</t>
  </si>
  <si>
    <t>COUV-NOIR-70</t>
  </si>
  <si>
    <t>Couverture noir 70% cacao</t>
  </si>
  <si>
    <t>Chocolats de couverture</t>
  </si>
  <si>
    <t>CACAO-ALCA</t>
  </si>
  <si>
    <t>Cacao alcalinisé (Van Houten type)</t>
  </si>
  <si>
    <t>Poudres et masses cacao</t>
  </si>
  <si>
    <t>FAR-TRAD</t>
  </si>
  <si>
    <t>Farine de tradition française T65</t>
  </si>
  <si>
    <t>Farines de blé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</si>
  <si>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</si>
  <si>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</si>
  <si>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</si>
  <si>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</si>
  <si>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</si>
  <si>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</si>
  <si>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SUC-BLANC</t>
  </si>
  <si>
    <t>Sucre blanc cristal sac 25 kg</t>
  </si>
  <si>
    <t>Sucres et édulcorants</t>
  </si>
  <si>
    <t>Total</t>
  </si>
  <si>
    <t>Recette</t>
  </si>
  <si>
    <t>#</t>
  </si>
  <si>
    <t>Verbe</t>
  </si>
  <si>
    <t>Étape</t>
  </si>
  <si>
    <t>Précision technique</t>
  </si>
  <si>
    <t>Durée</t>
  </si>
  <si>
    <t>Pain au cacao (Ferrandi)</t>
  </si>
  <si>
    <t>PRÉPARER</t>
  </si>
  <si>
    <t>12 min (prepa)</t>
  </si>
  <si>
    <t>INCORPORER</t>
  </si>
  <si>
    <t>Ajoutez le chocolat (200g) en morceaux, mélangez 1 min lent.</t>
  </si>
  <si>
    <t>≤25°C</t>
  </si>
  <si>
    <t>1 min (prepa)</t>
  </si>
  <si>
    <t>POINTER</t>
  </si>
  <si>
    <t>Pointez avec rabat après 30 min. Divisez en 6 pâtons de 220g, boulez, détendez.</t>
  </si>
  <si>
    <t>90 min (repos)</t>
  </si>
  <si>
    <t>DÉGAZER</t>
  </si>
  <si>
    <t>Dégazez, repliez en trois pour souder, roulez en pointe, apprêt en étuve à 24°C.</t>
  </si>
  <si>
    <t>60 min (repos)</t>
  </si>
  <si>
    <t>ENFOURNER</t>
  </si>
  <si>
    <t>Grignez le centre, buée, enfournez — ne pas trop cuire.</t>
  </si>
  <si>
    <t>230-240°C</t>
  </si>
  <si>
    <t>14 min (cuisson)</t>
  </si>
  <si>
    <t>Niveau</t>
  </si>
  <si>
    <t>Composant</t>
  </si>
  <si>
    <t>Type</t>
  </si>
  <si>
    <t>Quantité (× multiplicateur, voir feuille Besoins)</t>
  </si>
  <si>
    <t>recette</t>
  </si>
  <si>
    <t xml:space="preserve">    ↳ Farine de tradition française T65</t>
  </si>
  <si>
    <t>matiere</t>
  </si>
  <si>
    <t xml:space="preserve">    ↳ Eau (robinet - moy. France 2026)</t>
  </si>
  <si>
    <t xml:space="preserve">    ↳ Sel fin de cuisine</t>
  </si>
  <si>
    <t xml:space="preserve">    ↳ Levure fraîche de boulanger</t>
  </si>
  <si>
    <t xml:space="preserve">    ↳ Cacao alcalinisé (Van Houten type)</t>
  </si>
  <si>
    <t xml:space="preserve">    ↳ Couverture noir 70% cacao</t>
  </si>
  <si>
    <t xml:space="preserve">    ↳ Sucre blanc cristal sac 25 kg</t>
  </si>
  <si>
    <t>Fiche technique — Pain au cacao (Ferrandi)</t>
  </si>
  <si>
    <t>Pain au cacao (Ferrandi)  FER-PAINCACAO</t>
  </si>
  <si>
    <t>1.</t>
  </si>
  <si>
    <t>2.</t>
  </si>
  <si>
    <t>3.</t>
  </si>
  <si>
    <t>4.</t>
  </si>
  <si>
    <t>5.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</si>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</sst>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9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1.181</v>
      </c>
      <c r="C3" t="s" s="5">
        <v>3</v>
      </c>
      <c r="D3"/>
      <c r="E3"/>
      <c r="F3"/>
    </row>
    <row r="4">
      <c r="A4" t="s">
        <v>4</v>
      </c>
      <c r="B4" s="6">
        <f>$B$2*B3</f>
        <v>1.181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>
        <v>12</v>
      </c>
      <c r="B7" t="s">
        <v>13</v>
      </c>
      <c r="C7" t="s">
        <v>14</v>
      </c>
      <c r="D7" s="4">
        <v>0.415</v>
      </c>
      <c r="E7" s="6">
        <f>D7*$B$2</f>
        <v>0.415</v>
      </c>
      <c r="F7" t="s">
        <v>15</v>
      </c>
      <c r="G7" s="8">
        <f>E7*0.0043</f>
        <v>0.001784</v>
      </c>
    </row>
    <row r="8">
      <c r="A8" t="s">
        <v>16</v>
      </c>
      <c r="B8" t="s">
        <v>17</v>
      </c>
      <c r="C8" t="s">
        <v>18</v>
      </c>
      <c r="D8" s="4">
        <v>0.2</v>
      </c>
      <c r="E8" s="6">
        <f>D8*$B$2</f>
        <v>0.2</v>
      </c>
      <c r="F8" t="s">
        <v>3</v>
      </c>
      <c r="G8" s="8">
        <f>E8*14.8</f>
        <v>2.96</v>
      </c>
    </row>
    <row r="9">
      <c r="A9" t="s">
        <v>19</v>
      </c>
      <c r="B9" t="s">
        <v>20</v>
      </c>
      <c r="C9" t="s">
        <v>21</v>
      </c>
      <c r="D9" s="4">
        <v>0.04</v>
      </c>
      <c r="E9" s="6">
        <f>D9*$B$2</f>
        <v>0.04</v>
      </c>
      <c r="F9" t="s">
        <v>3</v>
      </c>
      <c r="G9" s="8">
        <f>E9*9.8</f>
        <v>0.392</v>
      </c>
    </row>
    <row r="10">
      <c r="A10" t="s">
        <v>22</v>
      </c>
      <c r="B10" t="s">
        <v>23</v>
      </c>
      <c r="C10" t="s">
        <v>24</v>
      </c>
      <c r="D10" s="4">
        <v>0.5</v>
      </c>
      <c r="E10" s="6">
        <f>D10*$B$2</f>
        <v>0.5</v>
      </c>
      <c r="F10" t="s">
        <v>3</v>
      </c>
      <c r="G10" s="8">
        <f>E10*0.82</f>
        <v>0.41</v>
      </c>
    </row>
    <row r="11">
      <c r="A11" t="s">
        <v>25</v>
      </c>
      <c r="B11" t="s">
        <v>26</v>
      </c>
      <c r="C11" t="s">
        <v>27</v>
      </c>
      <c r="D11" s="4">
        <v>0.003</v>
      </c>
      <c r="E11" s="6">
        <f>D11*$B$2</f>
        <v>0.003</v>
      </c>
      <c r="F11" t="s">
        <v>3</v>
      </c>
      <c r="G11" s="8">
        <f>E11*2.2</f>
        <v>0.0066</v>
      </c>
    </row>
    <row r="12">
      <c r="A12" t="s">
        <v>28</v>
      </c>
      <c r="B12" t="s">
        <v>29</v>
      </c>
      <c r="C12" t="s">
        <v>30</v>
      </c>
      <c r="D12" s="4">
        <v>0.009</v>
      </c>
      <c r="E12" s="6">
        <f>D12*$B$2</f>
        <v>0.009</v>
      </c>
      <c r="F12" t="s">
        <v>3</v>
      </c>
      <c r="G12" s="8">
        <f>E12*0.35</f>
        <v>0.00315</v>
      </c>
    </row>
    <row r="13">
      <c r="A13" t="s">
        <v>31</v>
      </c>
      <c r="B13" t="s">
        <v>32</v>
      </c>
      <c r="C13" t="s">
        <v>33</v>
      </c>
      <c r="D13" s="4">
        <v>0.025</v>
      </c>
      <c r="E13" s="6">
        <f>D13*$B$2</f>
        <v>0.025</v>
      </c>
      <c r="F13" t="s">
        <v>3</v>
      </c>
      <c r="G13" s="8">
        <f>E13*0.82</f>
        <v>0.0205</v>
      </c>
    </row>
    <row r="14">
      <c r="A14"/>
      <c r="B14"/>
      <c r="C14"/>
      <c r="D14"/>
      <c r="E14"/>
      <c r="F14" t="s" s="9">
        <v>34</v>
      </c>
      <c r="G14" s="10">
        <f>SUM(G7:G13)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35</v>
      </c>
      <c r="B1" t="s" s="7">
        <v>36</v>
      </c>
      <c r="C1" t="s" s="7">
        <v>37</v>
      </c>
      <c r="D1" t="s" s="7">
        <v>38</v>
      </c>
      <c r="E1" t="s" s="7">
        <v>39</v>
      </c>
      <c r="F1" t="s" s="7">
        <v>40</v>
      </c>
    </row>
    <row r="2">
      <c r="A2" t="s">
        <v>41</v>
      </c>
      <c r="B2">
        <v>1</v>
      </c>
      <c r="C2" t="s">
        <v>42</v>
      </c>
      <c r="D2" t="inlineStr" s="11">
        <is>
          <t>Préparez la pâte à pain de tradition avec farine (500g), eau (415g) et sel (9g) jusqu'à la fin du pétrissage. Vitesse lente, ajoutez levure (3g), cacao (40g), sucre (25g), lissez à vitesse rapide.</t>
        </is>
      </c>
      <c r="E2" t="s" s="11"/>
      <c r="F2" t="s">
        <v>43</v>
      </c>
    </row>
    <row r="3">
      <c r="A3" t="s">
        <v>41</v>
      </c>
      <c r="B3">
        <v>2</v>
      </c>
      <c r="C3" t="s">
        <v>44</v>
      </c>
      <c r="D3" t="s" s="11">
        <v>45</v>
      </c>
      <c r="E3" t="s" s="11">
        <v>46</v>
      </c>
      <c r="F3" t="s">
        <v>47</v>
      </c>
    </row>
    <row r="4">
      <c r="A4" t="s">
        <v>41</v>
      </c>
      <c r="B4">
        <v>3</v>
      </c>
      <c r="C4" t="s">
        <v>48</v>
      </c>
      <c r="D4" t="s" s="11">
        <v>49</v>
      </c>
      <c r="E4" t="s" s="11"/>
      <c r="F4" t="s">
        <v>50</v>
      </c>
    </row>
    <row r="5">
      <c r="A5" t="s">
        <v>41</v>
      </c>
      <c r="B5">
        <v>4</v>
      </c>
      <c r="C5" t="s">
        <v>51</v>
      </c>
      <c r="D5" t="s" s="11">
        <v>52</v>
      </c>
      <c r="E5" t="s" s="11"/>
      <c r="F5" t="s">
        <v>53</v>
      </c>
    </row>
    <row r="6">
      <c r="A6" t="s">
        <v>41</v>
      </c>
      <c r="B6">
        <v>5</v>
      </c>
      <c r="C6" t="s">
        <v>54</v>
      </c>
      <c r="D6" t="s" s="11">
        <v>55</v>
      </c>
      <c r="E6" t="s" s="11">
        <v>56</v>
      </c>
      <c r="F6" t="s">
        <v>57</v>
      </c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58</v>
      </c>
      <c r="B1" t="s" s="7">
        <v>59</v>
      </c>
      <c r="C1" t="s" s="7">
        <v>60</v>
      </c>
      <c r="D1" t="s" s="7">
        <v>61</v>
      </c>
      <c r="E1" t="s" s="7">
        <v>10</v>
      </c>
    </row>
    <row r="2">
      <c r="A2">
        <v>0</v>
      </c>
      <c r="B2" t="s">
        <v>41</v>
      </c>
      <c r="C2" t="s">
        <v>62</v>
      </c>
      <c r="D2" s="6">
        <f>'Besoins'!$B$2*1.181</f>
        <v>1.181</v>
      </c>
      <c r="E2" t="s">
        <v>3</v>
      </c>
    </row>
    <row r="3">
      <c r="A3">
        <v>1</v>
      </c>
      <c r="B3" t="s">
        <v>63</v>
      </c>
      <c r="C3" t="s">
        <v>64</v>
      </c>
      <c r="D3" s="6">
        <f>'Besoins'!$B$2*0.5</f>
        <v>0.5</v>
      </c>
      <c r="E3" t="s">
        <v>3</v>
      </c>
    </row>
    <row r="4">
      <c r="A4">
        <v>1</v>
      </c>
      <c r="B4" t="s">
        <v>65</v>
      </c>
      <c r="C4" t="s">
        <v>64</v>
      </c>
      <c r="D4" s="6">
        <f>'Besoins'!$B$2*0.415</f>
        <v>0.415</v>
      </c>
      <c r="E4" t="s">
        <v>15</v>
      </c>
    </row>
    <row r="5">
      <c r="A5">
        <v>1</v>
      </c>
      <c r="B5" t="s">
        <v>66</v>
      </c>
      <c r="C5" t="s">
        <v>64</v>
      </c>
      <c r="D5" s="6">
        <f>'Besoins'!$B$2*0.009</f>
        <v>0.009</v>
      </c>
      <c r="E5" t="s">
        <v>3</v>
      </c>
    </row>
    <row r="6">
      <c r="A6">
        <v>1</v>
      </c>
      <c r="B6" t="s">
        <v>67</v>
      </c>
      <c r="C6" t="s">
        <v>64</v>
      </c>
      <c r="D6" s="6">
        <f>'Besoins'!$B$2*0.003</f>
        <v>0.003</v>
      </c>
      <c r="E6" t="s">
        <v>3</v>
      </c>
    </row>
    <row r="7">
      <c r="A7">
        <v>1</v>
      </c>
      <c r="B7" t="s">
        <v>68</v>
      </c>
      <c r="C7" t="s">
        <v>64</v>
      </c>
      <c r="D7" s="6">
        <f>'Besoins'!$B$2*0.04</f>
        <v>0.04</v>
      </c>
      <c r="E7" t="s">
        <v>3</v>
      </c>
    </row>
    <row r="8">
      <c r="A8">
        <v>1</v>
      </c>
      <c r="B8" t="s">
        <v>69</v>
      </c>
      <c r="C8" t="s">
        <v>64</v>
      </c>
      <c r="D8" s="6">
        <f>'Besoins'!$B$2*0.2</f>
        <v>0.2</v>
      </c>
      <c r="E8" t="s">
        <v>3</v>
      </c>
    </row>
    <row r="9">
      <c r="A9">
        <v>1</v>
      </c>
      <c r="B9" t="s">
        <v>70</v>
      </c>
      <c r="C9" t="s">
        <v>64</v>
      </c>
      <c r="D9" s="6">
        <f>'Besoins'!$B$2*0.025</f>
        <v>0.025</v>
      </c>
      <c r="E9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0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2">
        <v>71</v>
      </c>
      <c r="B1"/>
      <c r="C1"/>
      <c r="D1"/>
    </row>
    <row r="2">
      <c r="A2" t="str" s="12">
        <f>"FER-PAINCACAO · BOU.PAINS_SPECIAUX · référence : "&amp;Besoins!B3&amp;" "&amp;Besoins!C3&amp;" · multiplicateur réglable sur la feuille ""Besoins"""</f>
        <v>FER-PAINCACAO · BOU.PAINS_SPECIAUX · référence : 1,181 kg · multiplicateur réglable sur la feuille </v>
      </c>
      <c r="B2"/>
      <c r="C2"/>
      <c r="D2"/>
    </row>
    <row r="3">
      <c r="A3"/>
      <c r="B3"/>
      <c r="C3"/>
      <c r="D3"/>
    </row>
    <row r="4">
      <c r="A4" t="s" s="13">
        <v>72</v>
      </c>
      <c r="B4"/>
      <c r="C4"/>
      <c r="D4"/>
    </row>
    <row r="5">
      <c r="A5" t="s" s="14">
        <v>73</v>
      </c>
      <c r="B5" t="str" s="11">
        <f>"[PRÉPARER] "&amp;Procedure!D2</f>
        <v>[PRÉPARER] Préparez la pâte à pain de tradition avec farine (500g), eau (415g) et sel (9g) jusqu'à la fin du pétrissage. Vitesse lente, ajoutez levure (3g), cacao (40g), sucre (25g), lissez à vitesse rapide.</v>
      </c>
      <c r="C5"/>
      <c r="D5"/>
    </row>
    <row r="6">
      <c r="A6"/>
      <c r="B6" t="str">
        <f>Besoins!B10</f>
        <v>Farine de tradition française T65</v>
      </c>
      <c r="C6" s="6">
        <f>Besoins!E10</f>
        <v>0.5</v>
      </c>
      <c r="D6" t="str">
        <f>Besoins!F10</f>
        <v>kg</v>
      </c>
    </row>
    <row r="7">
      <c r="A7"/>
      <c r="B7" t="str">
        <f>Besoins!B7</f>
        <v>Eau (robinet - moy. France 2026)</v>
      </c>
      <c r="C7" s="6">
        <f>Besoins!E7</f>
        <v>0.415</v>
      </c>
      <c r="D7" t="str">
        <f>Besoins!F7</f>
        <v>lt</v>
      </c>
    </row>
    <row r="8">
      <c r="A8"/>
      <c r="B8" t="str">
        <f>Besoins!B12</f>
        <v>Sel fin de cuisine</v>
      </c>
      <c r="C8" s="6">
        <f>Besoins!E12</f>
        <v>0.009</v>
      </c>
      <c r="D8" t="str">
        <f>Besoins!F12</f>
        <v>kg</v>
      </c>
    </row>
    <row r="9">
      <c r="A9"/>
      <c r="B9" t="str">
        <f>Besoins!B11</f>
        <v>Levure fraîche de boulanger</v>
      </c>
      <c r="C9" s="6">
        <f>Besoins!E11</f>
        <v>0.003</v>
      </c>
      <c r="D9" t="str">
        <f>Besoins!F11</f>
        <v>kg</v>
      </c>
    </row>
    <row r="10">
      <c r="A10"/>
      <c r="B10" t="str">
        <f>Besoins!B9</f>
        <v>Cacao alcalinisé (Van Houten type)</v>
      </c>
      <c r="C10" s="6">
        <f>Besoins!E9</f>
        <v>0.04</v>
      </c>
      <c r="D10" t="str">
        <f>Besoins!F9</f>
        <v>kg</v>
      </c>
    </row>
    <row r="11">
      <c r="A11"/>
      <c r="B11" t="str">
        <f>Besoins!B13</f>
        <v>Sucre blanc cristal sac 25 kg</v>
      </c>
      <c r="C11" s="6">
        <f>Besoins!E13</f>
        <v>0.025</v>
      </c>
      <c r="D11" t="str">
        <f>Besoins!F13</f>
        <v>kg</v>
      </c>
    </row>
    <row r="12">
      <c r="A12" t="s" s="14">
        <v>74</v>
      </c>
      <c r="B12" t="str" s="11">
        <f>"[INCORPORER] "&amp;Procedure!D3</f>
        <v>[INCORPORER] Ajoutez le chocolat (200g) en morceaux, mélangez 1 min lent.</v>
      </c>
      <c r="C12"/>
      <c r="D12"/>
    </row>
    <row r="13">
      <c r="A13"/>
      <c r="B13" t="str">
        <f>Besoins!B8</f>
        <v>Couverture noir 70% cacao</v>
      </c>
      <c r="C13" s="6">
        <f>Besoins!E8</f>
        <v>0.2</v>
      </c>
      <c r="D13" t="str">
        <f>Besoins!F8</f>
        <v>kg</v>
      </c>
    </row>
    <row r="14">
      <c r="A14"/>
      <c r="B14" t="str" s="15">
        <f>"ℹ "&amp;Procedure!E3</f>
        <v>ℹ</v>
      </c>
      <c r="C14"/>
      <c r="D14"/>
    </row>
    <row r="15">
      <c r="A15" t="s" s="14">
        <v>75</v>
      </c>
      <c r="B15" t="str" s="11">
        <f>"[POINTER] "&amp;Procedure!D4</f>
        <v>[POINTER] Pointez avec rabat après 30 min. Divisez en 6 pâtons de 220g, boulez, détendez.</v>
      </c>
      <c r="C15"/>
      <c r="D15"/>
    </row>
    <row r="16">
      <c r="A16" t="s" s="14">
        <v>76</v>
      </c>
      <c r="B16" t="str" s="11">
        <f>"[DÉGAZER] "&amp;Procedure!D5</f>
        <v>[DÉGAZER] Dégazez, repliez en trois pour souder, roulez en pointe, apprêt en étuve à 24°C.</v>
      </c>
      <c r="C16"/>
      <c r="D16"/>
    </row>
    <row r="17">
      <c r="A17" t="s" s="14">
        <v>77</v>
      </c>
      <c r="B17" t="str" s="11">
        <f>"[ENFOURNER] "&amp;Procedure!D6</f>
        <v>[ENFOURNER] Grignez le centre, buée, enfournez — ne pas trop cuire.</v>
      </c>
      <c r="C17"/>
      <c r="D17"/>
    </row>
    <row r="18">
      <c r="A18"/>
      <c r="B18" t="str" s="15">
        <f>"ℹ "&amp;Procedure!E6</f>
        <v>ℹ</v>
      </c>
      <c r="C18"/>
      <c r="D18"/>
    </row>
    <row r="19">
      <c r="A19"/>
      <c r="B19"/>
      <c r="C19"/>
      <c r="D19"/>
    </row>
    <row r="20">
      <c r="A20" t="s" s="16">
        <v>78</v>
      </c>
      <c r="B20"/>
      <c r="C20"/>
      <c r="D20"/>
    </row>
  </sheetData>
  <sheetProtection sheet="1"/>
  <mergeCells count="11">
    <mergeCell ref="A1:D1"/>
    <mergeCell ref="A2:D2"/>
    <mergeCell ref="A4:D4"/>
    <mergeCell ref="B5:D5"/>
    <mergeCell ref="B12:D12"/>
    <mergeCell ref="B14:D14"/>
    <mergeCell ref="B15:D15"/>
    <mergeCell ref="B16:D16"/>
    <mergeCell ref="B17:D17"/>
    <mergeCell ref="B18:D18"/>
    <mergeCell ref="A20:D2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2026-09-15T13:24:32Z</dcterms:created>
  <dc:title>Pain au cacao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2026-09-15T13:24:32Z</dcterms:modified>
  <cp:revision>1</cp:revision>
</cp:coreProperties>
</file>