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<sst xmlns="http://schemas.openxmlformats.org/spreadsheetml/2006/main" count="67" uniqueCount="67">
  <si>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</si>
  <si>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</si>
  <si>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</si>
  <si>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</si>
  <si>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</si>
  <si>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</si>
  <si>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</si>
  <si>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</si>
  <si>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</si>
  <si>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</si>
  <si>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</si>
  <si>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</si>
  <si>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</si>
  <si>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</si>
  <si>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</si>
  <si>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</si>
  <si>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FAR-SARRAS</t>
  </si>
  <si>
    <t>Farine de sarrasin (blé noir)</t>
  </si>
  <si>
    <t>Farines alternatives &amp; spéciales</t>
  </si>
  <si>
    <t>FAR-SEIGLE</t>
  </si>
  <si>
    <t>Farine de seigle T130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</si>
  <si>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</si>
  <si>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</si>
  <si>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</si>
  <si>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</si>
  <si>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</si>
  <si>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</si>
  <si>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</si>
  <si>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</si>
  <si>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</si>
  <si>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</si>
  <si>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Levain de sarrasin (Ferrandi)</t>
  </si>
  <si>
    <t>RAFRAÎCHIR</t>
  </si>
  <si>
    <t>Rafraîchir le levain tout point (40g) avec la farine de sarrasin (50g) et l'eau (50g). Laisser maturer dans la cuve.</t>
  </si>
  <si>
    <t>150 min (repos)</t>
  </si>
  <si>
    <t>Levain chef (Ferrandi)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</si>
  <si>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</si>
  <si>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</si>
  <si>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</si>
  <si>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</si>
  <si>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</si>
  <si>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</si>
  <si>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</si>
  <si>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</si>
  <si>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</si>
  <si>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</si>
  <si>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</si>
  <si>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</si>
  <si>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</si>
  <si>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</si>
  <si>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</si>
  <si>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Levain chef (Ferrandi)</t>
  </si>
  <si>
    <t xml:space="preserve">        ↳ Miel toutes fleurs vrac</t>
  </si>
  <si>
    <t>matiere</t>
  </si>
  <si>
    <t xml:space="preserve">        ↳ Eau (robinet - moy. France 2026)</t>
  </si>
  <si>
    <t xml:space="preserve">        ↳ Farine de seigle T130</t>
  </si>
  <si>
    <t xml:space="preserve">    ↳ Farine de sarrasin (blé noir)</t>
  </si>
  <si>
    <t xml:space="preserve">    ↳ Eau (robinet - moy. France 2026)</t>
  </si>
  <si>
    <t>Fiche technique — Levain de sarrasin (Ferrandi)</t>
  </si>
  <si>
    <t>Levain de sarrasin (Ferrandi)  FER-LEVSARRAS</t>
  </si>
  <si>
    <t>1.</t>
  </si>
  <si>
    <t xml:space="preserve">    Levain chef (Ferrandi)</t>
  </si>
  <si>
    <t xml:space="preserve">    Eau (robinet - moy. France 2026)</t>
  </si>
  <si>
    <t>↳ Levain chef (Ferrandi)  FER-LEVCHEF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</si>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</sst>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0.14</v>
      </c>
      <c r="C3" t="s" s="5">
        <v>3</v>
      </c>
      <c r="D3"/>
      <c r="E3"/>
      <c r="F3"/>
    </row>
    <row r="4">
      <c r="A4" t="s">
        <v>4</v>
      </c>
      <c r="B4" s="6">
        <f>$B$2*B3</f>
        <v>0.14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0.071053</v>
      </c>
      <c r="E7" s="6">
        <f>D7*$B$2</f>
        <v>0.071053</v>
      </c>
      <c r="F7" t="s">
        <v>15</v>
      </c>
      <c r="G7" s="8">
        <f>E7*0.0042999777</f>
        <v>0.000306</v>
      </c>
    </row>
    <row r="8">
      <c r="A8" t="s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3</v>
      </c>
      <c r="G8" s="8">
        <f>E8*2.8</f>
        <v>0.14</v>
      </c>
    </row>
    <row r="9">
      <c r="A9" t="s">
        <v>19</v>
      </c>
      <c r="B9" t="s">
        <v>20</v>
      </c>
      <c r="C9" t="s">
        <v>18</v>
      </c>
      <c r="D9" s="4">
        <v>0.017895</v>
      </c>
      <c r="E9" s="6">
        <f>D9*$B$2</f>
        <v>0.017895</v>
      </c>
      <c r="F9" t="s">
        <v>3</v>
      </c>
      <c r="G9" s="8">
        <f>E9*1.1999823532</f>
        <v>0.021474</v>
      </c>
    </row>
    <row r="10">
      <c r="A10" t="s">
        <v>21</v>
      </c>
      <c r="B10" t="s">
        <v>22</v>
      </c>
      <c r="C10" t="s">
        <v>23</v>
      </c>
      <c r="D10" s="4">
        <v>0.001053</v>
      </c>
      <c r="E10" s="6">
        <f>D10*$B$2</f>
        <v>0.001053</v>
      </c>
      <c r="F10" t="s">
        <v>3</v>
      </c>
      <c r="G10" s="8">
        <f>E10*5.7979707103</f>
        <v>0.006105</v>
      </c>
    </row>
    <row r="11">
      <c r="A11"/>
      <c r="B11"/>
      <c r="C11"/>
      <c r="D11"/>
      <c r="E11"/>
      <c r="F11" t="s" s="9">
        <v>24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>
        <v>1</v>
      </c>
      <c r="C2" t="s">
        <v>32</v>
      </c>
      <c r="D2" t="s" s="11">
        <v>33</v>
      </c>
      <c r="E2" t="s" s="11"/>
      <c r="F2" t="s">
        <v>34</v>
      </c>
    </row>
    <row r="3">
      <c r="A3" t="s">
        <v>35</v>
      </c>
      <c r="B3">
        <v>1</v>
      </c>
      <c r="C3" t="s">
        <v>36</v>
      </c>
      <c r="D3" t="s" s="11">
        <v>37</v>
      </c>
      <c r="E3" t="s" s="11">
        <v>38</v>
      </c>
      <c r="F3" t="s">
        <v>39</v>
      </c>
    </row>
    <row r="4">
      <c r="A4" t="s">
        <v>35</v>
      </c>
      <c r="B4">
        <v>2</v>
      </c>
      <c r="C4" t="s">
        <v>40</v>
      </c>
      <c r="D4" t="s" s="11">
        <v>41</v>
      </c>
      <c r="E4" t="s" s="11"/>
      <c r="F4"/>
    </row>
    <row r="5">
      <c r="A5" t="s">
        <v>35</v>
      </c>
      <c r="B5">
        <v>3</v>
      </c>
      <c r="C5" t="s">
        <v>42</v>
      </c>
      <c r="D5" t="s" s="11">
        <v>43</v>
      </c>
      <c r="E5" t="s" s="11">
        <v>44</v>
      </c>
      <c r="F5" t="s">
        <v>45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31</v>
      </c>
      <c r="C2" t="s">
        <v>50</v>
      </c>
      <c r="D2" s="6">
        <f>'Besoins'!$B$2*0.14</f>
        <v>0.14</v>
      </c>
      <c r="E2" t="s">
        <v>3</v>
      </c>
    </row>
    <row r="3">
      <c r="A3">
        <v>1</v>
      </c>
      <c r="B3" t="s">
        <v>51</v>
      </c>
      <c r="C3" t="s">
        <v>50</v>
      </c>
      <c r="D3" s="6">
        <f>'Besoins'!$B$2*0.04</f>
        <v>0.04</v>
      </c>
      <c r="E3" t="s">
        <v>3</v>
      </c>
    </row>
    <row r="4">
      <c r="A4">
        <v>2</v>
      </c>
      <c r="B4" t="s">
        <v>52</v>
      </c>
      <c r="C4" t="s">
        <v>53</v>
      </c>
      <c r="D4" s="6">
        <f>'Besoins'!$B$2*0.0010526316</f>
        <v>0.001053</v>
      </c>
      <c r="E4" t="s">
        <v>3</v>
      </c>
    </row>
    <row r="5">
      <c r="A5">
        <v>2</v>
      </c>
      <c r="B5" t="s">
        <v>54</v>
      </c>
      <c r="C5" t="s">
        <v>53</v>
      </c>
      <c r="D5" s="6">
        <f>'Besoins'!$B$2*0.0210526316</f>
        <v>0.021053</v>
      </c>
      <c r="E5" t="s">
        <v>15</v>
      </c>
    </row>
    <row r="6">
      <c r="A6">
        <v>2</v>
      </c>
      <c r="B6" t="s">
        <v>55</v>
      </c>
      <c r="C6" t="s">
        <v>53</v>
      </c>
      <c r="D6" s="6">
        <f>'Besoins'!$B$2*0.0178947368</f>
        <v>0.017895</v>
      </c>
      <c r="E6" t="s">
        <v>3</v>
      </c>
    </row>
    <row r="7">
      <c r="A7">
        <v>1</v>
      </c>
      <c r="B7" t="s">
        <v>56</v>
      </c>
      <c r="C7" t="s">
        <v>53</v>
      </c>
      <c r="D7" s="6">
        <f>'Besoins'!$B$2*0.05</f>
        <v>0.05</v>
      </c>
      <c r="E7" t="s">
        <v>3</v>
      </c>
    </row>
    <row r="8">
      <c r="A8">
        <v>1</v>
      </c>
      <c r="B8" t="s">
        <v>57</v>
      </c>
      <c r="C8" t="s">
        <v>53</v>
      </c>
      <c r="D8" s="6">
        <f>'Besoins'!$B$2*0.05</f>
        <v>0.05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58</v>
      </c>
      <c r="B1"/>
      <c r="C1"/>
      <c r="D1"/>
    </row>
    <row r="2">
      <c r="A2" t="str" s="12">
        <f>"FER-LEVSARRAS · BOU.PAINS_SPECIAUX · référence : "&amp;Besoins!B3&amp;" "&amp;Besoins!C3&amp;" · multiplicateur réglable sur la feuille ""Besoins"""</f>
        <v>FER-LEVSARRAS · BOU.PAINS_SPECIAUX · référence : 0,14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59</v>
      </c>
      <c r="B4"/>
      <c r="C4"/>
      <c r="D4"/>
    </row>
    <row r="5">
      <c r="A5" t="s" s="14">
        <v>60</v>
      </c>
      <c r="B5" t="str" s="11">
        <f>"[RAFRAÎCHIR] "&amp;Procedure!D2</f>
        <v>[RAFRAÎCHIR] Rafraîchir le levain tout point (40g) avec la farine de sarrasin (50g) et l'eau (50g). Laisser maturer dans la cuve.</v>
      </c>
      <c r="C5"/>
      <c r="D5"/>
    </row>
    <row r="6">
      <c r="A6"/>
      <c r="B6" t="s">
        <v>61</v>
      </c>
      <c r="C6" s="6">
        <f>'Besoins'!$B$2*0.04</f>
        <v>0.04</v>
      </c>
      <c r="D6" t="s">
        <v>3</v>
      </c>
    </row>
    <row r="7">
      <c r="A7"/>
      <c r="B7" t="str">
        <f>Besoins!B8</f>
        <v>Farine de sarrasin (blé noir)</v>
      </c>
      <c r="C7" s="6">
        <f>Besoins!E8</f>
        <v>0.05</v>
      </c>
      <c r="D7" t="str">
        <f>Besoins!F8</f>
        <v>kg</v>
      </c>
    </row>
    <row r="8">
      <c r="A8"/>
      <c r="B8" t="s">
        <v>62</v>
      </c>
      <c r="C8" s="6">
        <f>'Besoins'!$B$2*0.05</f>
        <v>0.05</v>
      </c>
      <c r="D8" t="s">
        <v>15</v>
      </c>
    </row>
    <row r="9">
      <c r="A9"/>
      <c r="B9"/>
      <c r="C9"/>
      <c r="D9"/>
    </row>
    <row r="10">
      <c r="A10" t="s" s="13">
        <v>63</v>
      </c>
      <c r="B10"/>
      <c r="C10"/>
      <c r="D10"/>
    </row>
    <row r="11">
      <c r="A11" t="s" s="14">
        <v>60</v>
      </c>
      <c r="B11" t="str" s="11">
        <f>"[VERSER] "&amp;Procedure!D3</f>
        <v>[VERSER] Dans un saladier, verser le miel (5g) et l'eau (100g) à 45°C, mélanger pour dissoudre.</v>
      </c>
      <c r="C11"/>
      <c r="D11"/>
    </row>
    <row r="12">
      <c r="A12"/>
      <c r="B12" t="str">
        <f>Besoins!B10</f>
        <v>Miel toutes fleurs vrac</v>
      </c>
      <c r="C12" s="6">
        <f>Besoins!E10</f>
        <v>0.001053</v>
      </c>
      <c r="D12" t="str">
        <f>Besoins!F10</f>
        <v>kg</v>
      </c>
    </row>
    <row r="13">
      <c r="A13"/>
      <c r="B13" t="s">
        <v>62</v>
      </c>
      <c r="C13" s="6">
        <f>'Besoins'!$B$2*0.0210526316</f>
        <v>0.021053</v>
      </c>
      <c r="D13" t="s">
        <v>15</v>
      </c>
    </row>
    <row r="14">
      <c r="A14"/>
      <c r="B14" t="str" s="15">
        <f>"ℹ "&amp;Procedure!E3</f>
        <v>ℹ</v>
      </c>
      <c r="C14"/>
      <c r="D14"/>
    </row>
    <row r="15">
      <c r="A15" t="s" s="14">
        <v>64</v>
      </c>
      <c r="B15" t="str" s="11">
        <f>"[INCORPORER] "&amp;Procedure!D4</f>
        <v>[INCORPORER] Incorporer la farine de seigle (85g) au fouet.</v>
      </c>
      <c r="C15"/>
      <c r="D15"/>
    </row>
    <row r="16">
      <c r="A16"/>
      <c r="B16" t="str">
        <f>Besoins!B9</f>
        <v>Farine de seigle T130</v>
      </c>
      <c r="C16" s="6">
        <f>Besoins!E9</f>
        <v>0.017895</v>
      </c>
      <c r="D16" t="str">
        <f>Besoins!F9</f>
        <v>kg</v>
      </c>
    </row>
    <row r="17">
      <c r="A17" t="s" s="14">
        <v>65</v>
      </c>
      <c r="B17" t="str" s="11">
        <f>"[METTRE] "&amp;Procedure!D5</f>
        <v>[METTRE] Mettre dans un bocal propre, réserver au chaud jusqu'à odeur marquée et grosses bulles, texture façon mousse au chocolat.</v>
      </c>
      <c r="C17"/>
      <c r="D17"/>
    </row>
    <row r="18">
      <c r="A18"/>
      <c r="B18" t="str" s="15">
        <f>"ℹ "&amp;Procedure!E5</f>
        <v>ℹ</v>
      </c>
      <c r="C18"/>
      <c r="D18"/>
    </row>
    <row r="19">
      <c r="A19"/>
      <c r="B19"/>
      <c r="C19"/>
      <c r="D19"/>
    </row>
    <row r="20">
      <c r="A20" t="s" s="16">
        <v>66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A10:D10"/>
    <mergeCell ref="B11:D11"/>
    <mergeCell ref="B14:D14"/>
    <mergeCell ref="B15:D15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2026-09-15T15:41:05Z</dcterms:created>
  <dc:title>Levain de sarrasin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2026-09-15T15:41:05Z</dcterms:modified>
  <cp:revision>1</cp:revision>
</cp:coreProperties>
</file>