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<sst xmlns="http://schemas.openxmlformats.org/spreadsheetml/2006/main" count="85" uniqueCount="85">
  <si>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</si>
  <si>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</si>
  <si>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</si>
  <si>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</si>
  <si>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</si>
  <si>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</si>
  <si>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</si>
  <si>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</si>
  <si>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</si>
  <si>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</si>
  <si>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</si>
  <si>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</si>
  <si>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</si>
  <si>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</si>
  <si>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</si>
  <si>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</si>
  <si>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</si>
  <si>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</si>
  <si>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</si>
  <si>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</si>
  <si>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</si>
  <si>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</si>
  <si>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</si>
  <si>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</si>
  <si>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</si>
  <si>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</si>
  <si>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</si>
  <si>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</si>
  <si>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</si>
  <si>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</si>
  <si>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</si>
  <si>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</si>
  <si>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</si>
  <si>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</si>
  <si>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</si>
  <si>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</si>
  <si>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</si>
  <si>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</si>
  <si>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</si>
  <si>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</si>
  <si>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</si>
  <si>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</si>
  <si>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</si>
  <si>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</si>
  <si>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</si>
  <si>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</si>
  <si>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à la châtaigne (Ferrandi, sans gluten)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</si>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</sst>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1.01</v>
      </c>
      <c r="C3" t="s" s="5">
        <v>3</v>
      </c>
      <c r="D3"/>
      <c r="E3"/>
      <c r="F3"/>
    </row>
    <row r="4">
      <c r="A4" t="s">
        <v>4</v>
      </c>
      <c r="B4" s="6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0.45</v>
      </c>
      <c r="E7" s="6">
        <f>D7*$B$2</f>
        <v>0.45</v>
      </c>
      <c r="F7" t="s">
        <v>15</v>
      </c>
      <c r="G7" s="8">
        <f>E7*0.0043</f>
        <v>0.001935</v>
      </c>
    </row>
    <row r="8">
      <c r="A8" t="s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8">
        <f>E8*32</f>
        <v>1.28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8">
        <f>E9*4.5</f>
        <v>0.45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8">
        <f>E10*2.2</f>
        <v>0.22</v>
      </c>
    </row>
    <row r="11">
      <c r="A11" t="s">
        <v>25</v>
      </c>
      <c r="B11" t="s">
        <v>26</v>
      </c>
      <c r="C11" t="s">
        <v>24</v>
      </c>
      <c r="D11" s="4">
        <v>0.1</v>
      </c>
      <c r="E11" s="6">
        <f>D11*$B$2</f>
        <v>0.1</v>
      </c>
      <c r="F11" t="s">
        <v>3</v>
      </c>
      <c r="G11" s="8">
        <f>E11*2.8</f>
        <v>0.28</v>
      </c>
    </row>
    <row r="12">
      <c r="A12" t="s">
        <v>27</v>
      </c>
      <c r="B12" t="s">
        <v>28</v>
      </c>
      <c r="C12" t="s">
        <v>29</v>
      </c>
      <c r="D12" s="4">
        <v>0.03</v>
      </c>
      <c r="E12" s="6">
        <f>D12*$B$2</f>
        <v>0.03</v>
      </c>
      <c r="F12" t="s">
        <v>15</v>
      </c>
      <c r="G12" s="8">
        <f>E12*1.1</f>
        <v>0.033</v>
      </c>
    </row>
    <row r="13">
      <c r="A13" t="s">
        <v>30</v>
      </c>
      <c r="B13" t="s">
        <v>31</v>
      </c>
      <c r="C13" t="s">
        <v>32</v>
      </c>
      <c r="D13" s="4">
        <v>0.01</v>
      </c>
      <c r="E13" s="6">
        <f>D13*$B$2</f>
        <v>0.01</v>
      </c>
      <c r="F13" t="s">
        <v>3</v>
      </c>
      <c r="G13" s="8">
        <f>E13*2.2</f>
        <v>0.022</v>
      </c>
    </row>
    <row r="14">
      <c r="A14" t="s">
        <v>33</v>
      </c>
      <c r="B14" t="s">
        <v>34</v>
      </c>
      <c r="C14" t="s">
        <v>35</v>
      </c>
      <c r="D14" s="4">
        <v>0.008</v>
      </c>
      <c r="E14" s="6">
        <f>D14*$B$2</f>
        <v>0.008</v>
      </c>
      <c r="F14" t="s">
        <v>3</v>
      </c>
      <c r="G14" s="8">
        <f>E14*0.35</f>
        <v>0.0028</v>
      </c>
    </row>
    <row r="15">
      <c r="A15" t="s">
        <v>36</v>
      </c>
      <c r="B15" t="s">
        <v>37</v>
      </c>
      <c r="C15" t="s">
        <v>38</v>
      </c>
      <c r="D15" s="4">
        <v>0.04</v>
      </c>
      <c r="E15" s="6">
        <f>D15*$B$2</f>
        <v>0.04</v>
      </c>
      <c r="F15" t="s">
        <v>3</v>
      </c>
      <c r="G15" s="8">
        <f>E15*5.8</f>
        <v>0.232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1">
        <v>48</v>
      </c>
      <c r="E2" t="s" s="11"/>
      <c r="F2" t="s">
        <v>49</v>
      </c>
    </row>
    <row r="3">
      <c r="A3" t="s">
        <v>46</v>
      </c>
      <c r="B3">
        <v>2</v>
      </c>
      <c r="C3" t="s">
        <v>47</v>
      </c>
      <c r="D3" t="s" s="11">
        <v>50</v>
      </c>
      <c r="E3" t="s" s="11">
        <v>51</v>
      </c>
      <c r="F3" t="s">
        <v>52</v>
      </c>
    </row>
    <row r="4">
      <c r="A4" t="s">
        <v>46</v>
      </c>
      <c r="B4">
        <v>3</v>
      </c>
      <c r="C4" t="s">
        <v>53</v>
      </c>
      <c r="D4" t="s" s="11">
        <v>54</v>
      </c>
      <c r="E4" t="s" s="11"/>
      <c r="F4"/>
    </row>
    <row r="5">
      <c r="A5" t="s">
        <v>46</v>
      </c>
      <c r="B5">
        <v>4</v>
      </c>
      <c r="C5" t="s">
        <v>55</v>
      </c>
      <c r="D5" t="s" s="11">
        <v>56</v>
      </c>
      <c r="E5" t="s" s="11"/>
      <c r="F5" t="s">
        <v>57</v>
      </c>
    </row>
    <row r="6">
      <c r="A6" t="s">
        <v>46</v>
      </c>
      <c r="B6">
        <v>5</v>
      </c>
      <c r="C6" t="s">
        <v>58</v>
      </c>
      <c r="D6" t="s" s="11">
        <v>59</v>
      </c>
      <c r="E6" t="s" s="11">
        <v>60</v>
      </c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'Besoins'!$B$2*1.01</f>
        <v>1.01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'Besoins'!$B$2*0.45</f>
        <v>0.45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'Besoins'!$B$2*0.04</f>
        <v>0.04</v>
      </c>
      <c r="E4" t="s">
        <v>3</v>
      </c>
    </row>
    <row r="5">
      <c r="A5">
        <v>1</v>
      </c>
      <c r="B5" t="s">
        <v>70</v>
      </c>
      <c r="C5" t="s">
        <v>68</v>
      </c>
      <c r="D5" s="6">
        <f>'Besoins'!$B$2*0.04</f>
        <v>0.04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'Besoins'!$B$2*0.1</f>
        <v>0.1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'Besoins'!$B$2*0.008</f>
        <v>0.008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'Besoins'!$B$2*0.1</f>
        <v>0.1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'Besoins'!$B$2*0.1</f>
        <v>0.1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'Besoins'!$B$2*0.01</f>
        <v>0.01</v>
      </c>
      <c r="E10" t="s">
        <v>3</v>
      </c>
    </row>
    <row r="11">
      <c r="A11">
        <v>1</v>
      </c>
      <c r="B11" t="s">
        <v>76</v>
      </c>
      <c r="C11" t="s">
        <v>68</v>
      </c>
      <c r="D11" s="6">
        <f>'Besoins'!$B$2*0.03</f>
        <v>0.03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2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6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6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6">
        <f>Besoins!E8</f>
        <v>0.04</v>
      </c>
      <c r="D8" t="str">
        <f>Besoins!F8</f>
        <v>kg</v>
      </c>
    </row>
    <row r="9">
      <c r="A9" t="s" s="14">
        <v>80</v>
      </c>
      <c r="B9" t="str" s="11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6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6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6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6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6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6">
        <f>Besoins!E12</f>
        <v>0.03</v>
      </c>
      <c r="D15" t="str">
        <f>Besoins!F12</f>
        <v>lt</v>
      </c>
    </row>
    <row r="16">
      <c r="A16"/>
      <c r="B16" t="str" s="15">
        <f>"ℹ "&amp;Procedure!E3</f>
        <v>ℹ</v>
      </c>
      <c r="C16"/>
      <c r="D16"/>
    </row>
    <row r="17">
      <c r="A17" t="s" s="14">
        <v>81</v>
      </c>
      <c r="B17" t="str" s="11">
        <f>"[DIVISER] "&amp;Procedure!D4</f>
        <v>[DIVISER] Divisez en 10 pâtons de 80-100g, façonnez en petits pains.</v>
      </c>
      <c r="C17"/>
      <c r="D17"/>
    </row>
    <row r="18">
      <c r="A18" t="s" s="14">
        <v>82</v>
      </c>
      <c r="B18" t="str" s="11">
        <f>"[APPRÊTER] "&amp;Procedure!D5</f>
        <v>[APPRÊTER] Apprêt en étuve à 30-35°C.</v>
      </c>
      <c r="C18"/>
      <c r="D18"/>
    </row>
    <row r="19">
      <c r="A19" t="s" s="14">
        <v>83</v>
      </c>
      <c r="B19" t="str" s="11">
        <f>"[ENFOURNER] "&amp;Procedure!D6</f>
        <v>[ENFOURNER] Enfournez avec buée.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/>
      <c r="B21"/>
      <c r="C21"/>
      <c r="D21"/>
    </row>
    <row r="22">
      <c r="A22" t="s" s="16">
        <v>84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