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<sst xmlns="http://schemas.openxmlformats.org/spreadsheetml/2006/main" count="50" uniqueCount="50">
  <si>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</si>
  <si>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</si>
  <si>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</si>
  <si>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</si>
  <si>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</si>
  <si>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</si>
  <si>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</si>
  <si>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</si>
  <si>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</si>
  <si>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</si>
  <si>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</si>
  <si>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</si>
  <si>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</si>
  <si>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</si>
  <si>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</si>
  <si>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</si>
  <si>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</si>
  <si>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</si>
  <si>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</si>
  <si>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</si>
  <si>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</si>
  <si>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</si>
  <si>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</si>
  <si>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</si>
  <si>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</si>
  <si>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</si>
  <si>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</si>
  <si>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</si>
  <si>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</si>
  <si>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</si>
  <si>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</si>
  <si>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</si>
  <si>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</si>
  <si>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</si>
  <si>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</si>
  <si>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</si>
  <si>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</si>
  <si>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</si>
  <si>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</si>
  <si>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</si>
  <si>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</si>
  <si>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</si>
  <si>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</si>
  <si>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Miel toutes fleurs vrac</t>
  </si>
  <si>
    <t xml:space="preserve">    ↳ Farine de teff (sans gluten)</t>
  </si>
  <si>
    <t>Fiche technique — Levain de teff sans gluten (Ferrandi)</t>
  </si>
  <si>
    <t>Levain de teff sans gluten (Ferrandi)  FER-LEVTEFF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</si>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</sst>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0.235</v>
      </c>
      <c r="C3" t="s" s="5">
        <v>3</v>
      </c>
      <c r="D3"/>
      <c r="E3"/>
      <c r="F3"/>
    </row>
    <row r="4">
      <c r="A4" t="s">
        <v>4</v>
      </c>
      <c r="B4" s="6">
        <f>$B$2*B3</f>
        <v>0.235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0.305</v>
      </c>
      <c r="E7" s="6">
        <f>D7*$B$2</f>
        <v>0.305</v>
      </c>
      <c r="F7" t="s">
        <v>15</v>
      </c>
      <c r="G7" s="8">
        <f>E7*0.0043</f>
        <v>0.001312</v>
      </c>
    </row>
    <row r="8">
      <c r="A8" t="s">
        <v>16</v>
      </c>
      <c r="B8" t="s">
        <v>17</v>
      </c>
      <c r="C8" t="s">
        <v>18</v>
      </c>
      <c r="D8" s="4">
        <v>0.085</v>
      </c>
      <c r="E8" s="6">
        <f>D8*$B$2</f>
        <v>0.085</v>
      </c>
      <c r="F8" t="s">
        <v>3</v>
      </c>
      <c r="G8" s="8">
        <f>E8*8.5</f>
        <v>0.7225</v>
      </c>
    </row>
    <row r="9">
      <c r="A9" t="s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3</v>
      </c>
      <c r="G9" s="8">
        <f>E9*5.8</f>
        <v>0.029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/>
      <c r="F2" t="s">
        <v>32</v>
      </c>
    </row>
    <row r="3">
      <c r="A3" t="s">
        <v>29</v>
      </c>
      <c r="B3">
        <v>2</v>
      </c>
      <c r="C3" t="s">
        <v>33</v>
      </c>
      <c r="D3" t="s" s="11">
        <v>34</v>
      </c>
      <c r="E3" t="s" s="11"/>
      <c r="F3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'Besoins'!$B$2*0.235</f>
        <v>0.235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'Besoins'!$B$2*0.005</f>
        <v>0.005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'Besoins'!$B$2*0.005</f>
        <v>0.005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'Besoins'!$B$2*0.085</f>
        <v>0.085</v>
      </c>
      <c r="E5" t="s">
        <v>3</v>
      </c>
    </row>
    <row r="6">
      <c r="A6">
        <v>1</v>
      </c>
      <c r="B6" t="s">
        <v>41</v>
      </c>
      <c r="C6" t="s">
        <v>42</v>
      </c>
      <c r="D6" s="6">
        <f>'Besoins'!$B$2*0.3</f>
        <v>0.3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45</v>
      </c>
      <c r="B1"/>
      <c r="C1"/>
      <c r="D1"/>
    </row>
    <row r="2">
      <c r="A2" t="str" s="12">
        <f>"FER-LEVTEFF · BOU.PAINS_SPECIAUX · référence : "&amp;Besoins!B3&amp;" "&amp;Besoins!C3&amp;" · multiplicateur réglable sur la feuille ""Besoins"""</f>
        <v>FER-LEVTEFF · BOU.PAINS_SPECIAUX · référence : 0,235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46</v>
      </c>
      <c r="B4"/>
      <c r="C4"/>
      <c r="D4"/>
    </row>
    <row r="5">
      <c r="A5" t="s" s="14">
        <v>47</v>
      </c>
      <c r="B5" t="str" s="11">
        <f>"[CHAUFFER] "&amp;Procedure!D2</f>
        <v>[CHAUFFER] Chauffer l'eau (5g) avec le miel (5g), incorporer la farine de teff (85g). Fermenter en étuve.</v>
      </c>
      <c r="C5"/>
      <c r="D5"/>
    </row>
    <row r="6">
      <c r="A6"/>
      <c r="B6" t="str">
        <f>Besoins!B9</f>
        <v>Miel toutes fleurs vrac</v>
      </c>
      <c r="C6" s="6">
        <f>Besoins!E9</f>
        <v>0.005</v>
      </c>
      <c r="D6" t="str">
        <f>Besoins!F9</f>
        <v>kg</v>
      </c>
    </row>
    <row r="7">
      <c r="A7"/>
      <c r="B7" t="str">
        <f>Besoins!B8</f>
        <v>Farine de teff (sans gluten)</v>
      </c>
      <c r="C7" s="6">
        <f>Besoins!E8</f>
        <v>0.085</v>
      </c>
      <c r="D7" t="str">
        <f>Besoins!F8</f>
        <v>kg</v>
      </c>
    </row>
    <row r="8">
      <c r="A8" t="s" s="14">
        <v>48</v>
      </c>
      <c r="B8" t="str" s="11">
        <f>"[INCORPORER] "&amp;Procedure!D3</f>
        <v>[INCORPORER] Ajouter l'eau (300g), fermenter puis réserver au réfrigérateur.</v>
      </c>
      <c r="C8"/>
      <c r="D8"/>
    </row>
    <row r="9">
      <c r="A9"/>
      <c r="B9"/>
      <c r="C9"/>
      <c r="D9"/>
    </row>
    <row r="10">
      <c r="A10" t="s" s="15">
        <v>49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