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<sst xmlns="http://schemas.openxmlformats.org/spreadsheetml/2006/main" count="90" uniqueCount="90">
  <si>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</si>
  <si>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</si>
  <si>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</si>
  <si>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</si>
  <si>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</si>
  <si>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</si>
  <si>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</si>
  <si>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</si>
  <si>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</si>
  <si>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</si>
  <si>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</si>
  <si>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</si>
  <si>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</si>
  <si>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</si>
  <si>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</si>
  <si>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</si>
  <si>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</si>
  <si>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</si>
  <si>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</si>
  <si>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</si>
  <si>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</si>
  <si>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</si>
  <si>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</si>
  <si>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</si>
  <si>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</si>
  <si>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</si>
  <si>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</si>
  <si>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</si>
  <si>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</si>
  <si>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</si>
  <si>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</si>
  <si>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</si>
  <si>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</si>
  <si>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</si>
  <si>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</si>
  <si>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</si>
  <si>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</si>
  <si>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</si>
  <si>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</si>
  <si>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</si>
  <si>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</si>
  <si>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</si>
  <si>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Baguette aux graines (Ferrandi)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</si>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</sst>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0.485</v>
      </c>
      <c r="E7" s="6">
        <f>D7*$B$2</f>
        <v>0.485</v>
      </c>
      <c r="F7" t="s">
        <v>15</v>
      </c>
      <c r="G7" s="8">
        <f>E7*0.0043</f>
        <v>0.002086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8">
        <f>E8*6.5</f>
        <v>0.1625</v>
      </c>
    </row>
    <row r="9">
      <c r="A9" t="s">
        <v>19</v>
      </c>
      <c r="B9" t="s">
        <v>20</v>
      </c>
      <c r="C9" t="s">
        <v>18</v>
      </c>
      <c r="D9" s="4">
        <v>0.025</v>
      </c>
      <c r="E9" s="6">
        <f>D9*$B$2</f>
        <v>0.025</v>
      </c>
      <c r="F9" t="s">
        <v>3</v>
      </c>
      <c r="G9" s="8">
        <f>E9*4.2</f>
        <v>0.105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3</v>
      </c>
      <c r="G10" s="8">
        <f>E10*0.82</f>
        <v>0.492</v>
      </c>
    </row>
    <row r="11">
      <c r="A11" t="s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3</v>
      </c>
      <c r="G11" s="8">
        <f>E11*2.2</f>
        <v>0.055</v>
      </c>
    </row>
    <row r="12">
      <c r="A12" t="s">
        <v>27</v>
      </c>
      <c r="B12" t="s">
        <v>28</v>
      </c>
      <c r="C12" t="s">
        <v>26</v>
      </c>
      <c r="D12" s="4">
        <v>0.025</v>
      </c>
      <c r="E12" s="6">
        <f>D12*$B$2</f>
        <v>0.025</v>
      </c>
      <c r="F12" t="s">
        <v>3</v>
      </c>
      <c r="G12" s="8">
        <f>E12*2.8</f>
        <v>0.07</v>
      </c>
    </row>
    <row r="13">
      <c r="A13" t="s">
        <v>29</v>
      </c>
      <c r="B13" t="s">
        <v>30</v>
      </c>
      <c r="C13" t="s">
        <v>31</v>
      </c>
      <c r="D13" s="4">
        <v>0.003</v>
      </c>
      <c r="E13" s="6">
        <f>D13*$B$2</f>
        <v>0.003</v>
      </c>
      <c r="F13" t="s">
        <v>3</v>
      </c>
      <c r="G13" s="8">
        <f>E13*2.2</f>
        <v>0.0066</v>
      </c>
    </row>
    <row r="14">
      <c r="A14" t="s">
        <v>32</v>
      </c>
      <c r="B14" t="s">
        <v>33</v>
      </c>
      <c r="C14" t="s">
        <v>34</v>
      </c>
      <c r="D14" s="4">
        <v>0.011</v>
      </c>
      <c r="E14" s="6">
        <f>D14*$B$2</f>
        <v>0.011</v>
      </c>
      <c r="F14" t="s">
        <v>3</v>
      </c>
      <c r="G14" s="8">
        <f>E14*0.35</f>
        <v>0.00385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>
        <v>45</v>
      </c>
      <c r="F2" t="s">
        <v>46</v>
      </c>
    </row>
    <row r="3">
      <c r="A3" t="s">
        <v>42</v>
      </c>
      <c r="B3">
        <v>2</v>
      </c>
      <c r="C3" t="s">
        <v>47</v>
      </c>
      <c r="D3" t="s" s="11">
        <v>48</v>
      </c>
      <c r="E3" t="s" s="11"/>
      <c r="F3" t="s">
        <v>49</v>
      </c>
    </row>
    <row r="4">
      <c r="A4" t="s">
        <v>42</v>
      </c>
      <c r="B4">
        <v>3</v>
      </c>
      <c r="C4" t="s">
        <v>50</v>
      </c>
      <c r="D4" t="s" s="11">
        <v>51</v>
      </c>
      <c r="E4" t="s" s="11">
        <v>52</v>
      </c>
      <c r="F4" t="s">
        <v>53</v>
      </c>
    </row>
    <row r="5">
      <c r="A5" t="s">
        <v>42</v>
      </c>
      <c r="B5">
        <v>4</v>
      </c>
      <c r="C5" t="s">
        <v>54</v>
      </c>
      <c r="D5" t="s" s="11">
        <v>55</v>
      </c>
      <c r="E5" t="s" s="11"/>
      <c r="F5" t="s">
        <v>56</v>
      </c>
    </row>
    <row r="6">
      <c r="A6" t="s">
        <v>42</v>
      </c>
      <c r="B6">
        <v>5</v>
      </c>
      <c r="C6" t="s">
        <v>57</v>
      </c>
      <c r="D6" t="s" s="11">
        <v>58</v>
      </c>
      <c r="E6" t="s" s="11"/>
      <c r="F6" t="s">
        <v>59</v>
      </c>
    </row>
    <row r="7">
      <c r="A7" t="s">
        <v>42</v>
      </c>
      <c r="B7">
        <v>6</v>
      </c>
      <c r="C7" t="s">
        <v>60</v>
      </c>
      <c r="D7" t="s" s="11">
        <v>61</v>
      </c>
      <c r="E7" t="s" s="11"/>
      <c r="F7" t="s">
        <v>56</v>
      </c>
    </row>
    <row r="8">
      <c r="A8" t="s">
        <v>42</v>
      </c>
      <c r="B8">
        <v>7</v>
      </c>
      <c r="C8" t="s">
        <v>62</v>
      </c>
      <c r="D8" t="s" s="11">
        <v>63</v>
      </c>
      <c r="E8" t="s" s="11">
        <v>64</v>
      </c>
      <c r="F8" t="s">
        <v>65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42</v>
      </c>
      <c r="C2" t="s">
        <v>70</v>
      </c>
      <c r="D2" s="6">
        <f>'Besoins'!$B$2*1.3</f>
        <v>1.3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'Besoins'!$B$2*0.6</f>
        <v>0.6</v>
      </c>
      <c r="E3" t="s">
        <v>3</v>
      </c>
    </row>
    <row r="4">
      <c r="A4">
        <v>1</v>
      </c>
      <c r="B4" t="s">
        <v>73</v>
      </c>
      <c r="C4" t="s">
        <v>72</v>
      </c>
      <c r="D4" s="6">
        <f>'Besoins'!$B$2*0.485</f>
        <v>0.485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'Besoins'!$B$2*0.003</f>
        <v>0.003</v>
      </c>
      <c r="E5" t="s">
        <v>3</v>
      </c>
    </row>
    <row r="6">
      <c r="A6">
        <v>1</v>
      </c>
      <c r="B6" t="s">
        <v>75</v>
      </c>
      <c r="C6" t="s">
        <v>72</v>
      </c>
      <c r="D6" s="6">
        <f>'Besoins'!$B$2*0.011</f>
        <v>0.011</v>
      </c>
      <c r="E6" t="s">
        <v>3</v>
      </c>
    </row>
    <row r="7">
      <c r="A7">
        <v>1</v>
      </c>
      <c r="B7" t="s">
        <v>76</v>
      </c>
      <c r="C7" t="s">
        <v>72</v>
      </c>
      <c r="D7" s="6">
        <f>'Besoins'!$B$2*0.025</f>
        <v>0.025</v>
      </c>
      <c r="E7" t="s">
        <v>3</v>
      </c>
    </row>
    <row r="8">
      <c r="A8">
        <v>1</v>
      </c>
      <c r="B8" t="s">
        <v>77</v>
      </c>
      <c r="C8" t="s">
        <v>72</v>
      </c>
      <c r="D8" s="6">
        <f>'Besoins'!$B$2*0.025</f>
        <v>0.025</v>
      </c>
      <c r="E8" t="s">
        <v>3</v>
      </c>
    </row>
    <row r="9">
      <c r="A9">
        <v>1</v>
      </c>
      <c r="B9" t="s">
        <v>78</v>
      </c>
      <c r="C9" t="s">
        <v>72</v>
      </c>
      <c r="D9" s="6">
        <f>'Besoins'!$B$2*0.025</f>
        <v>0.025</v>
      </c>
      <c r="E9" t="s">
        <v>3</v>
      </c>
    </row>
    <row r="10">
      <c r="A10">
        <v>1</v>
      </c>
      <c r="B10" t="s">
        <v>79</v>
      </c>
      <c r="C10" t="s">
        <v>72</v>
      </c>
      <c r="D10" s="6">
        <f>'Besoins'!$B$2*0.025</f>
        <v>0.025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2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81</v>
      </c>
      <c r="B4"/>
      <c r="C4"/>
      <c r="D4"/>
    </row>
    <row r="5">
      <c r="A5" t="s" s="14">
        <v>82</v>
      </c>
      <c r="B5" t="str" s="11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6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6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6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6">
        <f>Besoins!E11</f>
        <v>0.025</v>
      </c>
      <c r="D9" t="str">
        <f>Besoins!F11</f>
        <v>kg</v>
      </c>
    </row>
    <row r="10">
      <c r="A10"/>
      <c r="B10" t="str" s="15">
        <f>"ℹ "&amp;Procedure!E2</f>
        <v>ℹ</v>
      </c>
      <c r="C10"/>
      <c r="D10"/>
    </row>
    <row r="11">
      <c r="A11" t="s" s="14">
        <v>83</v>
      </c>
      <c r="B11" t="str" s="11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6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6">
        <f>Besoins!E7</f>
        <v>0.485</v>
      </c>
      <c r="D13" t="str">
        <f>Besoins!F7</f>
        <v>lt</v>
      </c>
    </row>
    <row r="14">
      <c r="A14" t="s" s="14">
        <v>84</v>
      </c>
      <c r="B14" t="str" s="11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6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6">
        <f>Besoins!E14</f>
        <v>0.011</v>
      </c>
      <c r="D16" t="str">
        <f>Besoins!F14</f>
        <v>kg</v>
      </c>
    </row>
    <row r="17">
      <c r="A17"/>
      <c r="B17" t="str" s="15">
        <f>"ℹ "&amp;Procedure!E4</f>
        <v>ℹ</v>
      </c>
      <c r="C17"/>
      <c r="D17"/>
    </row>
    <row r="18">
      <c r="A18" t="s" s="14">
        <v>85</v>
      </c>
      <c r="B18" t="str" s="11">
        <f>"[POINTER] "&amp;Procedure!D5</f>
        <v>[POINTER] Pointer avec rabat après 30 min.</v>
      </c>
      <c r="C18"/>
      <c r="D18"/>
    </row>
    <row r="19">
      <c r="A19" t="s" s="14">
        <v>86</v>
      </c>
      <c r="B19" t="str" s="11">
        <f>"[DIVISER] "&amp;Procedure!D6</f>
        <v>[DIVISER] Diviser en 6 pâtons de 200g, bouler, détendre.</v>
      </c>
      <c r="C19"/>
      <c r="D19"/>
    </row>
    <row r="20">
      <c r="A20" t="s" s="14">
        <v>87</v>
      </c>
      <c r="B20" t="str" s="11">
        <f>"[FAÇONNER] "&amp;Procedure!D7</f>
        <v>[FAÇONNER] Façonner en baguette, soudure vers le haut, apprêt.</v>
      </c>
      <c r="C20"/>
      <c r="D20"/>
    </row>
    <row r="21">
      <c r="A21" t="s" s="14">
        <v>88</v>
      </c>
      <c r="B21" t="str" s="11">
        <f>"[ENFOURNER] "&amp;Procedure!D8</f>
        <v>[ENFOURNER] 3 coups de lame en diagonale, enfourner avec buée.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6">
        <v>89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2026-08-01T00:41:45Z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2026-08-01T00:41:45Z</dcterms:modified>
  <cp:revision>1</cp:revision>
</cp:coreProperties>
</file>