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<sst xmlns="http://schemas.openxmlformats.org/spreadsheetml/2006/main" count="71" uniqueCount="71">
  <si>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</si>
  <si>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</si>
  <si>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</si>
  <si>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</si>
  <si>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</si>
  <si>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</si>
  <si>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</si>
  <si>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</si>
  <si>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</si>
  <si>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</si>
  <si>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</si>
  <si>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</si>
  <si>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</si>
  <si>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</si>
  <si>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</si>
  <si>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</si>
  <si>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</si>
  <si>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</si>
  <si>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</si>
  <si>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</si>
  <si>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</si>
  <si>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</si>
  <si>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</si>
  <si>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</si>
  <si>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</si>
  <si>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</si>
  <si>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</si>
  <si>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</si>
  <si>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</si>
  <si>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</si>
  <si>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</si>
  <si>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</si>
  <si>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Baguette de tradition sur poolish (Ferrandi)</t>
  </si>
  <si>
    <t>FRASER</t>
  </si>
  <si>
    <t>Fraser la farine (600g) et l'eau (410g) 5 min vitesse lente, puis autolyser.</t>
  </si>
  <si>
    <t>45 min (prepa)</t>
  </si>
  <si>
    <t>INCORPORER</t>
  </si>
  <si>
    <t>Ajouter la levure (3g) et le sel (11g). Fraser 10 min lent puis 2 min rapide, lisser.</t>
  </si>
  <si>
    <t>≤25°C</t>
  </si>
  <si>
    <t>12 min (prepa)</t>
  </si>
  <si>
    <t>POINTER</t>
  </si>
  <si>
    <t>Pointer à température ambiante avec un rabat au bout de 30 min.</t>
  </si>
  <si>
    <t>60 min (repos)</t>
  </si>
  <si>
    <t>DIVISER</t>
  </si>
  <si>
    <t>Diviser en 5 pâtons de 200g, bouler, détendre.</t>
  </si>
  <si>
    <t>30 min (repos)</t>
  </si>
  <si>
    <t>FAÇONNER</t>
  </si>
  <si>
    <t>Façonner en baguette, soudure vers le bas sur torchon propre, laisser pousser.</t>
  </si>
  <si>
    <t>RÉALISER</t>
  </si>
  <si>
    <t>Sur papier cuisson, effectuer 3 grignes. Enfourner sur plaque chaude avec buée.</t>
  </si>
  <si>
    <t>260°C</t>
  </si>
  <si>
    <t>20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</si>
  <si>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</si>
  <si>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</si>
  <si>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</si>
  <si>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</si>
  <si>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</si>
  <si>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</si>
  <si>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</si>
  <si>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</si>
  <si>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Levure fraîche de boulanger</t>
  </si>
  <si>
    <t xml:space="preserve">    ↳ Sel fin de cuisine</t>
  </si>
  <si>
    <t>Fiche technique — Baguette de tradition sur poolish (Ferrandi)</t>
  </si>
  <si>
    <t>Baguette de tradition sur poolish (Ferrandi)  FER-BAGTRAD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</si>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</sst>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0.41</v>
      </c>
      <c r="E7" s="6">
        <f>D7*$B$2</f>
        <v>0.41</v>
      </c>
      <c r="F7" t="s">
        <v>15</v>
      </c>
      <c r="G7" s="8">
        <f>E7*0.0043</f>
        <v>0.001763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3</v>
      </c>
      <c r="G8" s="8">
        <f>E8*0.82</f>
        <v>0.492</v>
      </c>
    </row>
    <row r="9">
      <c r="A9" t="s">
        <v>19</v>
      </c>
      <c r="B9" t="s">
        <v>20</v>
      </c>
      <c r="C9" t="s">
        <v>21</v>
      </c>
      <c r="D9" s="4">
        <v>0.003</v>
      </c>
      <c r="E9" s="6">
        <f>D9*$B$2</f>
        <v>0.003</v>
      </c>
      <c r="F9" t="s">
        <v>3</v>
      </c>
      <c r="G9" s="8">
        <f>E9*2.2</f>
        <v>0.0066</v>
      </c>
    </row>
    <row r="10">
      <c r="A10" t="s">
        <v>22</v>
      </c>
      <c r="B10" t="s">
        <v>23</v>
      </c>
      <c r="C10" t="s">
        <v>24</v>
      </c>
      <c r="D10" s="4">
        <v>0.011</v>
      </c>
      <c r="E10" s="6">
        <f>D10*$B$2</f>
        <v>0.011</v>
      </c>
      <c r="F10" t="s">
        <v>3</v>
      </c>
      <c r="G10" s="8">
        <f>E10*0.35</f>
        <v>0.00385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1">
        <v>34</v>
      </c>
      <c r="E2" t="s" s="11"/>
      <c r="F2" t="s">
        <v>35</v>
      </c>
    </row>
    <row r="3">
      <c r="A3" t="s">
        <v>32</v>
      </c>
      <c r="B3">
        <v>2</v>
      </c>
      <c r="C3" t="s">
        <v>36</v>
      </c>
      <c r="D3" t="s" s="11">
        <v>37</v>
      </c>
      <c r="E3" t="s" s="11">
        <v>38</v>
      </c>
      <c r="F3" t="s">
        <v>39</v>
      </c>
    </row>
    <row r="4">
      <c r="A4" t="s">
        <v>32</v>
      </c>
      <c r="B4">
        <v>3</v>
      </c>
      <c r="C4" t="s">
        <v>40</v>
      </c>
      <c r="D4" t="s" s="11">
        <v>41</v>
      </c>
      <c r="E4" t="s" s="11"/>
      <c r="F4" t="s">
        <v>42</v>
      </c>
    </row>
    <row r="5">
      <c r="A5" t="s">
        <v>32</v>
      </c>
      <c r="B5">
        <v>4</v>
      </c>
      <c r="C5" t="s">
        <v>43</v>
      </c>
      <c r="D5" t="s" s="11">
        <v>44</v>
      </c>
      <c r="E5" t="s" s="11"/>
      <c r="F5" t="s">
        <v>45</v>
      </c>
    </row>
    <row r="6">
      <c r="A6" t="s">
        <v>32</v>
      </c>
      <c r="B6">
        <v>5</v>
      </c>
      <c r="C6" t="s">
        <v>46</v>
      </c>
      <c r="D6" t="s" s="11">
        <v>47</v>
      </c>
      <c r="E6" t="s" s="11"/>
      <c r="F6" t="s">
        <v>42</v>
      </c>
    </row>
    <row r="7">
      <c r="A7" t="s">
        <v>32</v>
      </c>
      <c r="B7">
        <v>6</v>
      </c>
      <c r="C7" t="s">
        <v>48</v>
      </c>
      <c r="D7" t="s" s="11">
        <v>49</v>
      </c>
      <c r="E7" t="s" s="11">
        <v>50</v>
      </c>
      <c r="F7" t="s">
        <v>51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32</v>
      </c>
      <c r="C2" t="s">
        <v>56</v>
      </c>
      <c r="D2" s="6">
        <f>'Besoins'!$B$2*1</f>
        <v>1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'Besoins'!$B$2*0.6</f>
        <v>0.6</v>
      </c>
      <c r="E3" t="s">
        <v>3</v>
      </c>
    </row>
    <row r="4">
      <c r="A4">
        <v>1</v>
      </c>
      <c r="B4" t="s">
        <v>59</v>
      </c>
      <c r="C4" t="s">
        <v>58</v>
      </c>
      <c r="D4" s="6">
        <f>'Besoins'!$B$2*0.41</f>
        <v>0.41</v>
      </c>
      <c r="E4" t="s">
        <v>15</v>
      </c>
    </row>
    <row r="5">
      <c r="A5">
        <v>1</v>
      </c>
      <c r="B5" t="s">
        <v>60</v>
      </c>
      <c r="C5" t="s">
        <v>58</v>
      </c>
      <c r="D5" s="6">
        <f>'Besoins'!$B$2*0.003</f>
        <v>0.003</v>
      </c>
      <c r="E5" t="s">
        <v>3</v>
      </c>
    </row>
    <row r="6">
      <c r="A6">
        <v>1</v>
      </c>
      <c r="B6" t="s">
        <v>61</v>
      </c>
      <c r="C6" t="s">
        <v>58</v>
      </c>
      <c r="D6" s="6">
        <f>'Besoins'!$B$2*0.011</f>
        <v>0.011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62</v>
      </c>
      <c r="B1"/>
      <c r="C1"/>
      <c r="D1"/>
    </row>
    <row r="2">
      <c r="A2" t="str" s="12">
        <f>"FER-BAGTRAD · BOU.PAINS_CLASS · référence : "&amp;Besoins!B3&amp;" "&amp;Besoins!C3&amp;" · multiplicateur réglable sur la feuille ""Besoins"""</f>
        <v>FER-BAGTRAD · BOU.PAINS_CLASS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63</v>
      </c>
      <c r="B4"/>
      <c r="C4"/>
      <c r="D4"/>
    </row>
    <row r="5">
      <c r="A5" t="s" s="14">
        <v>64</v>
      </c>
      <c r="B5" t="str" s="11">
        <f>"[FRASER] "&amp;Procedure!D2</f>
        <v>[FRASER] Fraser la farine (600g) et l'eau (410g) 5 min vitesse lente, puis autolyser.</v>
      </c>
      <c r="C5"/>
      <c r="D5"/>
    </row>
    <row r="6">
      <c r="A6"/>
      <c r="B6" t="str">
        <f>Besoins!B8</f>
        <v>Farine de tradition française T65</v>
      </c>
      <c r="C6" s="6">
        <f>Besoins!E8</f>
        <v>0.6</v>
      </c>
      <c r="D6" t="str">
        <f>Besoins!F8</f>
        <v>kg</v>
      </c>
    </row>
    <row r="7">
      <c r="A7"/>
      <c r="B7" t="str">
        <f>Besoins!B7</f>
        <v>Eau (robinet - moy. France 2026)</v>
      </c>
      <c r="C7" s="6">
        <f>Besoins!E7</f>
        <v>0.41</v>
      </c>
      <c r="D7" t="str">
        <f>Besoins!F7</f>
        <v>lt</v>
      </c>
    </row>
    <row r="8">
      <c r="A8" t="s" s="14">
        <v>65</v>
      </c>
      <c r="B8" t="str" s="11">
        <f>"[INCORPORER] "&amp;Procedure!D3</f>
        <v>[INCORPORER] Ajouter la levure (3g) et le sel (11g). Fraser 10 min lent puis 2 min rapide, lisser.</v>
      </c>
      <c r="C8"/>
      <c r="D8"/>
    </row>
    <row r="9">
      <c r="A9"/>
      <c r="B9" t="str">
        <f>Besoins!B9</f>
        <v>Levure fraîche de boulanger</v>
      </c>
      <c r="C9" s="6">
        <f>Besoins!E9</f>
        <v>0.003</v>
      </c>
      <c r="D9" t="str">
        <f>Besoins!F9</f>
        <v>kg</v>
      </c>
    </row>
    <row r="10">
      <c r="A10"/>
      <c r="B10" t="str">
        <f>Besoins!B10</f>
        <v>Sel fin de cuisine</v>
      </c>
      <c r="C10" s="6">
        <f>Besoins!E10</f>
        <v>0.011</v>
      </c>
      <c r="D10" t="str">
        <f>Besoins!F10</f>
        <v>kg</v>
      </c>
    </row>
    <row r="11">
      <c r="A11"/>
      <c r="B11" t="str" s="15">
        <f>"ℹ "&amp;Procedure!E3</f>
        <v>ℹ</v>
      </c>
      <c r="C11"/>
      <c r="D11"/>
    </row>
    <row r="12">
      <c r="A12" t="s" s="14">
        <v>66</v>
      </c>
      <c r="B12" t="str" s="11">
        <f>"[POINTER] "&amp;Procedure!D4</f>
        <v>[POINTER] Pointer à température ambiante avec un rabat au bout de 30 min.</v>
      </c>
      <c r="C12"/>
      <c r="D12"/>
    </row>
    <row r="13">
      <c r="A13" t="s" s="14">
        <v>67</v>
      </c>
      <c r="B13" t="str" s="11">
        <f>"[DIVISER] "&amp;Procedure!D5</f>
        <v>[DIVISER] Diviser en 5 pâtons de 200g, bouler, détendre.</v>
      </c>
      <c r="C13"/>
      <c r="D13"/>
    </row>
    <row r="14">
      <c r="A14" t="s" s="14">
        <v>68</v>
      </c>
      <c r="B14" t="str" s="11">
        <f>"[FAÇONNER] "&amp;Procedure!D6</f>
        <v>[FAÇONNER] Façonner en baguette, soudure vers le bas sur torchon propre, laisser pousser.</v>
      </c>
      <c r="C14"/>
      <c r="D14"/>
    </row>
    <row r="15">
      <c r="A15" t="s" s="14">
        <v>69</v>
      </c>
      <c r="B15" t="str" s="11">
        <f>"[RÉALISER] "&amp;Procedure!D7</f>
        <v>[RÉALISER] Sur papier cuisson, effectuer 3 grignes. Enfourner sur plaque chaude avec buée.</v>
      </c>
      <c r="C15"/>
      <c r="D15"/>
    </row>
    <row r="16">
      <c r="A16"/>
      <c r="B16" t="str" s="15">
        <f>"ℹ "&amp;Procedure!E7</f>
        <v>ℹ</v>
      </c>
      <c r="C16"/>
      <c r="D16"/>
    </row>
    <row r="17">
      <c r="A17"/>
      <c r="B17"/>
      <c r="C17"/>
      <c r="D17"/>
    </row>
    <row r="18">
      <c r="A18" t="s" s="16">
        <v>70</v>
      </c>
      <c r="B18"/>
      <c r="C18"/>
      <c r="D18"/>
    </row>
  </sheetData>
  <sheetProtection sheet="1"/>
  <mergeCells count="12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2026-08-01T00:41:54Z</dcterms:created>
  <dc:title>Baguette de tradition sur pooli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2026-08-01T00:41:54Z</dcterms:modified>
  <cp:revision>1</cp:revision>
</cp:coreProperties>
</file>