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<sst xmlns="http://schemas.openxmlformats.org/spreadsheetml/2006/main" count="69" uniqueCount="69">
  <si>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</si>
  <si>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</si>
  <si>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</si>
  <si>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</si>
  <si>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</si>
  <si>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</si>
  <si>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</si>
  <si>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</si>
  <si>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</si>
  <si>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</si>
  <si>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</si>
  <si>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</si>
  <si>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</si>
  <si>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</si>
  <si>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</si>
  <si>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</si>
  <si>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</si>
  <si>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</si>
  <si>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</si>
  <si>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</si>
  <si>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00000820</t>
  </si>
  <si>
    <t>FROMAGE BLANC</t>
  </si>
  <si>
    <t>00000223</t>
  </si>
  <si>
    <t>FRAISE (RAVIER)</t>
  </si>
  <si>
    <t>FRUIT FRAIS</t>
  </si>
  <si>
    <t>00000829</t>
  </si>
  <si>
    <t>GELE DE GROSEILLES ROUGES</t>
  </si>
  <si>
    <t>Gelée</t>
  </si>
  <si>
    <t>00000047</t>
  </si>
  <si>
    <t>OEUF A3 (PRIX)</t>
  </si>
  <si>
    <t>Produits laitiers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</si>
  <si>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</si>
  <si>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</si>
  <si>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</si>
  <si>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</si>
  <si>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</si>
  <si>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</si>
  <si>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</si>
  <si>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</si>
  <si>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</si>
  <si>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</si>
  <si>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</si>
  <si>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</si>
  <si>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</si>
  <si>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STRABOURGEOISE EN POT</t>
  </si>
  <si>
    <t>MOUSSE STRASBOURGOISE</t>
  </si>
  <si>
    <t>MERINGUE CUITE</t>
  </si>
  <si>
    <t>Niveau</t>
  </si>
  <si>
    <t>Composant</t>
  </si>
  <si>
    <t>Type</t>
  </si>
  <si>
    <t>Quantité (× multiplicateur, voir feuille Besoins)</t>
  </si>
  <si>
    <t>recette</t>
  </si>
  <si>
    <t xml:space="preserve">    ↳ MOUSSE STRASBOURGOISE</t>
  </si>
  <si>
    <t xml:space="preserve">        ↳ CREME FRAOECHE</t>
  </si>
  <si>
    <t>matiere</t>
  </si>
  <si>
    <t xml:space="preserve">        ↳ FROMAGE BLANC</t>
  </si>
  <si>
    <t xml:space="preserve">        ↳ MERINGUE CUITE</t>
  </si>
  <si>
    <t xml:space="preserve">            ↳ BLANC D'OEUF (P) (conv.)</t>
  </si>
  <si>
    <t>conversion</t>
  </si>
  <si>
    <t xml:space="preserve">            ↳ SUCRE (S2)</t>
  </si>
  <si>
    <t xml:space="preserve">            ↳ EAU</t>
  </si>
  <si>
    <t xml:space="preserve">        ↳ GELATINE EN FEUILLES (P) (conv.)</t>
  </si>
  <si>
    <t xml:space="preserve">    ↳ GELE DE GROSEILLES ROUGES</t>
  </si>
  <si>
    <t xml:space="preserve">    ↳ FRAISE (P/.) (conv.)</t>
  </si>
  <si>
    <t>Fiche technique — STRABOURGEOISE EN POT</t>
  </si>
  <si>
    <t>STRABOURGEOISE EN POT  00000946</t>
  </si>
  <si>
    <t>↳ MOUSSE STRASBOURGOISE  00000492</t>
  </si>
  <si>
    <t>↳ MERINGUE CUITE  00000490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</si>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</sst>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28</v>
      </c>
      <c r="C3" t="s" s="5">
        <v>3</v>
      </c>
      <c r="D3"/>
      <c r="E3"/>
      <c r="F3"/>
    </row>
    <row r="4">
      <c r="A4" t="s">
        <v>4</v>
      </c>
      <c r="B4" s="6">
        <f>$B$2*B3</f>
        <v>28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10.5</v>
      </c>
      <c r="E7" s="6">
        <f>D7*$B$2</f>
        <v>10.5</v>
      </c>
      <c r="F7" t="s">
        <v>15</v>
      </c>
      <c r="G7" s="9">
        <f>E7*16.0945</f>
        <v>168.99225</v>
      </c>
    </row>
    <row r="8">
      <c r="A8" t="s" s="8">
        <v>16</v>
      </c>
      <c r="B8" t="s">
        <v>17</v>
      </c>
      <c r="C8" t="s">
        <v>18</v>
      </c>
      <c r="D8" s="4">
        <v>0.63</v>
      </c>
      <c r="E8" s="6">
        <f>D8*$B$2</f>
        <v>0.63</v>
      </c>
      <c r="F8" t="s">
        <v>19</v>
      </c>
      <c r="G8" s="9">
        <f>E8*2.5335</f>
        <v>1.596105</v>
      </c>
    </row>
    <row r="9">
      <c r="A9" t="s" s="8">
        <v>20</v>
      </c>
      <c r="B9" t="s">
        <v>21</v>
      </c>
      <c r="C9" t="s">
        <v>18</v>
      </c>
      <c r="D9" s="4">
        <v>0.35</v>
      </c>
      <c r="E9" s="6">
        <f>D9*$B$2</f>
        <v>0.35</v>
      </c>
      <c r="F9" t="s">
        <v>15</v>
      </c>
      <c r="G9" s="9">
        <f>E9*2.3922</f>
        <v>0.83727</v>
      </c>
    </row>
    <row r="10">
      <c r="A10" t="s" s="8">
        <v>22</v>
      </c>
      <c r="B10" t="s">
        <v>23</v>
      </c>
      <c r="C10" t="s">
        <v>24</v>
      </c>
      <c r="D10" s="4">
        <v>0.466667</v>
      </c>
      <c r="E10" s="6">
        <f>D10*$B$2</f>
        <v>0.466667</v>
      </c>
      <c r="F10" t="s">
        <v>3</v>
      </c>
      <c r="G10" s="9">
        <f>E10*1.6112988491</f>
        <v>0.75194</v>
      </c>
    </row>
    <row r="11">
      <c r="A11" t="s" s="8">
        <v>25</v>
      </c>
      <c r="B11" t="s">
        <v>26</v>
      </c>
      <c r="C11" t="s">
        <v>27</v>
      </c>
      <c r="D11" s="4">
        <v>0.45</v>
      </c>
      <c r="E11" s="6">
        <f>D11*$B$2</f>
        <v>0.45</v>
      </c>
      <c r="F11" t="s">
        <v>15</v>
      </c>
      <c r="G11" s="9">
        <f>E11*1.7904444444</f>
        <v>0.8057</v>
      </c>
    </row>
    <row r="12">
      <c r="A12" t="s" s="8">
        <v>28</v>
      </c>
      <c r="B12" t="s">
        <v>29</v>
      </c>
      <c r="C12" t="s">
        <v>30</v>
      </c>
      <c r="D12" s="4">
        <v>3.5</v>
      </c>
      <c r="E12" s="6">
        <f>D12*$B$2</f>
        <v>3.5</v>
      </c>
      <c r="F12" t="s">
        <v>3</v>
      </c>
      <c r="G12" s="9">
        <f>E12*0.27</f>
        <v>0.945</v>
      </c>
    </row>
    <row r="13">
      <c r="A13" t="s" s="8">
        <v>31</v>
      </c>
      <c r="B13" t="s">
        <v>32</v>
      </c>
      <c r="C13" t="s">
        <v>33</v>
      </c>
      <c r="D13" s="4">
        <v>0.098</v>
      </c>
      <c r="E13" s="6">
        <f>D13*$B$2</f>
        <v>0.098</v>
      </c>
      <c r="F13" t="s">
        <v>19</v>
      </c>
      <c r="G13" s="9">
        <f>E13*0.003</f>
        <v>0.000294</v>
      </c>
    </row>
    <row r="14">
      <c r="A14" t="s" s="8">
        <v>34</v>
      </c>
      <c r="B14" t="s">
        <v>35</v>
      </c>
      <c r="C14" t="s">
        <v>36</v>
      </c>
      <c r="D14" s="4">
        <v>0.378</v>
      </c>
      <c r="E14" s="6">
        <f>D14*$B$2</f>
        <v>0.378</v>
      </c>
      <c r="F14" t="s">
        <v>15</v>
      </c>
      <c r="G14" s="9">
        <f>E14*0.95</f>
        <v>0.3591</v>
      </c>
    </row>
    <row r="15">
      <c r="A15"/>
      <c r="B15"/>
      <c r="C15"/>
      <c r="D15"/>
      <c r="E15"/>
      <c r="F15" t="s" s="10">
        <v>37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44</v>
      </c>
      <c r="C2" t="s">
        <v>51</v>
      </c>
      <c r="D2" s="6">
        <f>'Besoins'!$B$2*28</f>
        <v>28</v>
      </c>
      <c r="E2" t="s">
        <v>3</v>
      </c>
    </row>
    <row r="3">
      <c r="A3">
        <v>1</v>
      </c>
      <c r="B3" t="s">
        <v>52</v>
      </c>
      <c r="C3" t="s">
        <v>51</v>
      </c>
      <c r="D3" s="6">
        <f>'Besoins'!$B$2*1.61</f>
        <v>1.61</v>
      </c>
      <c r="E3" t="s">
        <v>15</v>
      </c>
    </row>
    <row r="4">
      <c r="A4">
        <v>2</v>
      </c>
      <c r="B4" t="s">
        <v>53</v>
      </c>
      <c r="C4" t="s">
        <v>54</v>
      </c>
      <c r="D4" s="6">
        <f>'Besoins'!$B$2*0.63</f>
        <v>0.63</v>
      </c>
      <c r="E4" t="s">
        <v>19</v>
      </c>
    </row>
    <row r="5">
      <c r="A5">
        <v>2</v>
      </c>
      <c r="B5" t="s">
        <v>55</v>
      </c>
      <c r="C5" t="s">
        <v>54</v>
      </c>
      <c r="D5" s="6">
        <f>'Besoins'!$B$2*0.35</f>
        <v>0.35</v>
      </c>
      <c r="E5" t="s">
        <v>15</v>
      </c>
    </row>
    <row r="6">
      <c r="A6">
        <v>2</v>
      </c>
      <c r="B6" t="s">
        <v>56</v>
      </c>
      <c r="C6" t="s">
        <v>51</v>
      </c>
      <c r="D6" s="6">
        <f>'Besoins'!$B$2*0.63</f>
        <v>0.63</v>
      </c>
      <c r="E6" t="s">
        <v>15</v>
      </c>
    </row>
    <row r="7">
      <c r="A7">
        <v>3</v>
      </c>
      <c r="B7" t="s">
        <v>57</v>
      </c>
      <c r="C7" t="s">
        <v>58</v>
      </c>
      <c r="D7" s="6">
        <f>'Besoins'!$B$2*7</f>
        <v>7</v>
      </c>
      <c r="E7" t="s">
        <v>3</v>
      </c>
    </row>
    <row r="8">
      <c r="A8">
        <v>3</v>
      </c>
      <c r="B8" t="s">
        <v>59</v>
      </c>
      <c r="C8" t="s">
        <v>54</v>
      </c>
      <c r="D8" s="6">
        <f>'Besoins'!$B$2*0.378</f>
        <v>0.378</v>
      </c>
      <c r="E8" t="s">
        <v>15</v>
      </c>
    </row>
    <row r="9">
      <c r="A9">
        <v>3</v>
      </c>
      <c r="B9" t="s">
        <v>60</v>
      </c>
      <c r="C9" t="s">
        <v>54</v>
      </c>
      <c r="D9" s="6">
        <f>'Besoins'!$B$2*0.098</f>
        <v>0.098</v>
      </c>
      <c r="E9" t="s">
        <v>19</v>
      </c>
    </row>
    <row r="10">
      <c r="A10">
        <v>2</v>
      </c>
      <c r="B10" t="s">
        <v>61</v>
      </c>
      <c r="C10" t="s">
        <v>58</v>
      </c>
      <c r="D10" s="6">
        <f>'Besoins'!$B$2*10.5</f>
        <v>10.5</v>
      </c>
      <c r="E10" t="s">
        <v>3</v>
      </c>
    </row>
    <row r="11">
      <c r="A11">
        <v>1</v>
      </c>
      <c r="B11" t="s">
        <v>62</v>
      </c>
      <c r="C11" t="s">
        <v>54</v>
      </c>
      <c r="D11" s="6">
        <f>'Besoins'!$B$2*0.45</f>
        <v>0.45</v>
      </c>
      <c r="E11" t="s">
        <v>15</v>
      </c>
    </row>
    <row r="12">
      <c r="A12">
        <v>1</v>
      </c>
      <c r="B12" t="s">
        <v>63</v>
      </c>
      <c r="C12" t="s">
        <v>58</v>
      </c>
      <c r="D12" s="6">
        <f>'Besoins'!$B$2*28</f>
        <v>28</v>
      </c>
      <c r="E1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64</v>
      </c>
      <c r="B1"/>
      <c r="C1"/>
      <c r="D1"/>
    </row>
    <row r="2">
      <c r="A2" t="str" s="13">
        <f>"00000946 · PAT.INDIVIDUELS · référence : "&amp;Besoins!B3&amp;" "&amp;Besoins!C3&amp;" · multiplicateur réglable sur la feuille ""Besoins"""</f>
        <v>00000946 · PAT.INDIVIDUELS · référence : 28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67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68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2026-09-15T13:24:19Z</dcterms:created>
  <dc:title>STRABOURGEOISE EN POT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2026-09-15T13:24:19Z</dcterms:modified>
  <cp:revision>1</cp:revision>
</cp:coreProperties>
</file>